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Income Statement" sheetId="1" r:id="rId1"/>
    <sheet name="Balance Sheet" sheetId="2" r:id="rId2"/>
    <sheet name="Changes Equity" sheetId="3" r:id="rId3"/>
    <sheet name="Cash Flow Statement " sheetId="4" r:id="rId4"/>
  </sheets>
  <definedNames/>
  <calcPr fullCalcOnLoad="1"/>
</workbook>
</file>

<file path=xl/sharedStrings.xml><?xml version="1.0" encoding="utf-8"?>
<sst xmlns="http://schemas.openxmlformats.org/spreadsheetml/2006/main" count="204" uniqueCount="119">
  <si>
    <t>RM '000</t>
  </si>
  <si>
    <t>Share capital</t>
  </si>
  <si>
    <t>Profit before taxation</t>
  </si>
  <si>
    <t>Adjustments for:-</t>
  </si>
  <si>
    <t>Operating profit before working capital changes</t>
  </si>
  <si>
    <t>Interest paid</t>
  </si>
  <si>
    <t>Repayment of term loan</t>
  </si>
  <si>
    <t>Net change in cash and cash equivalents</t>
  </si>
  <si>
    <t>Cash and cash equivalents at end of the financial period</t>
  </si>
  <si>
    <t xml:space="preserve">Share </t>
  </si>
  <si>
    <t>capital</t>
  </si>
  <si>
    <t>Total</t>
  </si>
  <si>
    <t>INDIVIDUAL QUARTER</t>
  </si>
  <si>
    <t>CUMULATIVE QUARTER</t>
  </si>
  <si>
    <t>Current</t>
  </si>
  <si>
    <t xml:space="preserve">Quarter </t>
  </si>
  <si>
    <t>Revenue</t>
  </si>
  <si>
    <t>Cost of sales</t>
  </si>
  <si>
    <t>Finance costs</t>
  </si>
  <si>
    <t>Taxation</t>
  </si>
  <si>
    <t>Basic earnings per ordinary share (sen)</t>
  </si>
  <si>
    <t>Cash and cash equivalents at beginning of financial period</t>
  </si>
  <si>
    <t>Preceding Year</t>
  </si>
  <si>
    <t>Corresponding</t>
  </si>
  <si>
    <t>Quarter</t>
  </si>
  <si>
    <t>Year</t>
  </si>
  <si>
    <t>To Date</t>
  </si>
  <si>
    <t>Period</t>
  </si>
  <si>
    <t>Net cash generated from financing activities</t>
  </si>
  <si>
    <t>IMASPRO CORPORATION BERHAD (Company No. 657527-H)</t>
  </si>
  <si>
    <t>Notes:</t>
  </si>
  <si>
    <t>Inventories</t>
  </si>
  <si>
    <t>Cash generated from operations</t>
  </si>
  <si>
    <t>Taxation paid</t>
  </si>
  <si>
    <t>Interest received</t>
  </si>
  <si>
    <t>CASH FLOWS FROM OPERATING ACTIVITIES</t>
  </si>
  <si>
    <t>CASH FLOWS FROM FINANCING ACTIVITIES</t>
  </si>
  <si>
    <t>Purchase of property, plant and equipment</t>
  </si>
  <si>
    <t>RM'000</t>
  </si>
  <si>
    <t>Share</t>
  </si>
  <si>
    <t>premium</t>
  </si>
  <si>
    <t xml:space="preserve">Net profit for the period </t>
  </si>
  <si>
    <t>Share premium</t>
  </si>
  <si>
    <t>Net assets per share (RM)</t>
  </si>
  <si>
    <t>30 June 2006</t>
  </si>
  <si>
    <t>Proceeds from disposal of propert, plant and machinery</t>
  </si>
  <si>
    <t>CASH FLOWS FROM INVESTING ACTIVITIES</t>
  </si>
  <si>
    <t>Net proceeds/(repayment) of bill payables</t>
  </si>
  <si>
    <t>Net cash used in investing activities</t>
  </si>
  <si>
    <t>30.09.2006</t>
  </si>
  <si>
    <t>30.09.2005</t>
  </si>
  <si>
    <t>Other income</t>
  </si>
  <si>
    <t>Administrative expenses</t>
  </si>
  <si>
    <t>Selling and distribution expenses</t>
  </si>
  <si>
    <t>Other expenses</t>
  </si>
  <si>
    <t>Income tax expense</t>
  </si>
  <si>
    <t>Attributable to:</t>
  </si>
  <si>
    <t>Equity holders of the parent</t>
  </si>
  <si>
    <t>Gross profit</t>
  </si>
  <si>
    <t>Profit for the period</t>
  </si>
  <si>
    <t>CONDENSED CONSOLIDATED BALANCE SHEET</t>
  </si>
  <si>
    <t>Unaudited</t>
  </si>
  <si>
    <t>Audited</t>
  </si>
  <si>
    <t>30 September 2006</t>
  </si>
  <si>
    <t>ASSETS</t>
  </si>
  <si>
    <t>TOTAL ASSETS</t>
  </si>
  <si>
    <t>EQUITY AND LIABILITIES</t>
  </si>
  <si>
    <t>Property, plant and equipment</t>
  </si>
  <si>
    <t>Trade receivables</t>
  </si>
  <si>
    <t>Other receivables</t>
  </si>
  <si>
    <t>Short term deposits with licensed banks</t>
  </si>
  <si>
    <t>Cash and bank balances</t>
  </si>
  <si>
    <t>Tax recoverable</t>
  </si>
  <si>
    <t>Equity attributable to equity holders of the parent</t>
  </si>
  <si>
    <t>Current assets</t>
  </si>
  <si>
    <t>Total equity</t>
  </si>
  <si>
    <t>Non-current liabilities</t>
  </si>
  <si>
    <t>Deferred taxation</t>
  </si>
  <si>
    <t>Borrowings</t>
  </si>
  <si>
    <t>Trade payables</t>
  </si>
  <si>
    <t>Other payables</t>
  </si>
  <si>
    <t>Current liabilities</t>
  </si>
  <si>
    <t>Total liabilities</t>
  </si>
  <si>
    <t>TOTAL EQUITY AND LIABILITIES</t>
  </si>
  <si>
    <t>The condensed consolidated balance sheet should be read in conjunction with the audited financial statements for the year ended 30 June 2006 and the accompanying explanatory notes attached to the interim financial statements.</t>
  </si>
  <si>
    <t xml:space="preserve">CONDENSED CONSOLIDATED STATEMENT OF CHANGES IN EQUITY </t>
  </si>
  <si>
    <t>Non-Distributable</t>
  </si>
  <si>
    <t>Distributable</t>
  </si>
  <si>
    <t xml:space="preserve">Attributable to Equity Holders of the Parent </t>
  </si>
  <si>
    <t>Balance as at 1 July 2006</t>
  </si>
  <si>
    <t>Balance as at 30 September 2006</t>
  </si>
  <si>
    <t>3 months ended 30 September 2006</t>
  </si>
  <si>
    <t>As At</t>
  </si>
  <si>
    <t>The condensed consolidated statement of changes in equity should be read in conjunction with the audited financial statements for the year ended 30 June 2006 and the accompanying explanatory notes attached to the interim financial statements.</t>
  </si>
  <si>
    <t>Ended</t>
  </si>
  <si>
    <t xml:space="preserve">3 Months </t>
  </si>
  <si>
    <t xml:space="preserve">CONDENSED CONSOLIDATED CASH FLOW STATEMENT </t>
  </si>
  <si>
    <t>Non-cash items</t>
  </si>
  <si>
    <t>Net change in current assets</t>
  </si>
  <si>
    <t>Net change in current liabilities</t>
  </si>
  <si>
    <t>Changes in working capital</t>
  </si>
  <si>
    <t>Cash and cash equivalent at the end of the financial period comprise the following:</t>
  </si>
  <si>
    <t>The condensed consolidated cash flow statement should be read in conjunction with the audited financial statements for the year ended 30 June 2006 and the accompanying explanatory notes attached to the interim financial statements.</t>
  </si>
  <si>
    <t>Non-current assets</t>
  </si>
  <si>
    <t>Investment Properties</t>
  </si>
  <si>
    <t>Unappropriated profit</t>
  </si>
  <si>
    <t>Interest income</t>
  </si>
  <si>
    <t>Interest expenses</t>
  </si>
  <si>
    <t>Quarterly Report on Consolidated Results for the Three-Month period ended 30 September 2006</t>
  </si>
  <si>
    <t>profit</t>
  </si>
  <si>
    <t>CONDENSED CONSOLIDATED INCOME STATEMENT</t>
  </si>
  <si>
    <t>The condensed consolidated income statement should be read in conjunction with the audited financial statements for the year ended 30 June 2006 and the accompanying explanatory notes attached to the interim financial statements.</t>
  </si>
  <si>
    <t>NA</t>
  </si>
  <si>
    <t>(a)</t>
  </si>
  <si>
    <t>(b)</t>
  </si>
  <si>
    <t>Note:</t>
  </si>
  <si>
    <t>Unappropriated</t>
  </si>
  <si>
    <t>No comparative figures for preceding year is available as the Group was formed on 28 October 2005.</t>
  </si>
  <si>
    <t>Net cash generated from operating activities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</si>
</sst>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000_);_(* \(#,##0.0000\);_(* &quot;-&quot;??_);_(@_)"/>
    <numFmt numFmtId="180" formatCode="_(* #,##0.0_);_(* \(#,##0.0\);_(* &quot;-&quot;??_);_(@_)"/>
    <numFmt numFmtId="181" formatCode="&quot;Yes&quot;;&quot;Yes&quot;;&quot;No&quot;"/>
    <numFmt numFmtId="182" formatCode="&quot;True&quot;;&quot;True&quot;;&quot;False&quot;"/>
    <numFmt numFmtId="183" formatCode="&quot;On&quot;;&quot;On&quot;;&quot;Off&quot;"/>
    <numFmt numFmtId="184" formatCode="[$€-2]\ #,##0.00_);[Red]\([$€-2]\ #,##0.00\)"/>
  </numFmts>
  <fonts count="11">
    <font>
      <sz val="10"/>
      <name val="Arial"/>
      <family val="0"/>
    </font>
    <font>
      <u val="single"/>
      <sz val="10"/>
      <color indexed="12"/>
      <name val="Arial"/>
      <family val="0"/>
    </font>
    <font>
      <u val="single"/>
      <sz val="10"/>
      <color indexed="36"/>
      <name val="Arial"/>
      <family val="0"/>
    </font>
    <font>
      <b/>
      <sz val="10"/>
      <name val="Times New Roman"/>
      <family val="1"/>
    </font>
    <font>
      <sz val="10"/>
      <name val="Times New Roman"/>
      <family val="1"/>
    </font>
    <font>
      <b/>
      <sz val="12"/>
      <name val="Times New Roman"/>
      <family val="1"/>
    </font>
    <font>
      <b/>
      <sz val="10.5"/>
      <name val="Times New Roman"/>
      <family val="1"/>
    </font>
    <font>
      <sz val="10.5"/>
      <name val="Times New Roman"/>
      <family val="1"/>
    </font>
    <font>
      <sz val="10.5"/>
      <name val="Arial"/>
      <family val="0"/>
    </font>
    <font>
      <sz val="12"/>
      <name val="Times New Roman"/>
      <family val="1"/>
    </font>
    <font>
      <b/>
      <u val="single"/>
      <sz val="10.5"/>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0" fontId="3" fillId="0" borderId="0" xfId="0" applyFont="1" applyBorder="1" applyAlignment="1">
      <alignment/>
    </xf>
    <xf numFmtId="178" fontId="4" fillId="0" borderId="0" xfId="15" applyNumberFormat="1" applyFont="1" applyAlignment="1">
      <alignment/>
    </xf>
    <xf numFmtId="178" fontId="4" fillId="0" borderId="0" xfId="15" applyNumberFormat="1" applyFont="1" applyBorder="1" applyAlignment="1">
      <alignment/>
    </xf>
    <xf numFmtId="0" fontId="4" fillId="0" borderId="0" xfId="0" applyFont="1" applyAlignment="1" quotePrefix="1">
      <alignment/>
    </xf>
    <xf numFmtId="178" fontId="3" fillId="0" borderId="0" xfId="15" applyNumberFormat="1" applyFont="1" applyBorder="1" applyAlignment="1">
      <alignment/>
    </xf>
    <xf numFmtId="0" fontId="4" fillId="0" borderId="0" xfId="0" applyFont="1" applyBorder="1" applyAlignment="1" quotePrefix="1">
      <alignment/>
    </xf>
    <xf numFmtId="0" fontId="4" fillId="0" borderId="0" xfId="0" applyFont="1" applyFill="1" applyAlignment="1">
      <alignment/>
    </xf>
    <xf numFmtId="0" fontId="3" fillId="0" borderId="0" xfId="0" applyFont="1" applyAlignment="1">
      <alignment horizontal="left"/>
    </xf>
    <xf numFmtId="0" fontId="3" fillId="0" borderId="0" xfId="0" applyFont="1" applyFill="1" applyAlignment="1">
      <alignment horizontal="left"/>
    </xf>
    <xf numFmtId="0" fontId="5" fillId="0" borderId="0" xfId="0" applyFont="1" applyAlignment="1">
      <alignment horizontal="left"/>
    </xf>
    <xf numFmtId="0" fontId="6" fillId="0" borderId="0" xfId="0" applyFont="1" applyAlignment="1">
      <alignment/>
    </xf>
    <xf numFmtId="0" fontId="3" fillId="0" borderId="1" xfId="0" applyFont="1" applyBorder="1" applyAlignment="1">
      <alignment horizontal="left"/>
    </xf>
    <xf numFmtId="0" fontId="4" fillId="0" borderId="1" xfId="0" applyFont="1" applyBorder="1" applyAlignment="1">
      <alignment/>
    </xf>
    <xf numFmtId="0" fontId="3" fillId="0" borderId="0" xfId="0" applyFont="1" applyBorder="1" applyAlignment="1">
      <alignment horizontal="left"/>
    </xf>
    <xf numFmtId="0" fontId="7" fillId="0" borderId="0" xfId="0" applyFont="1" applyAlignment="1">
      <alignment/>
    </xf>
    <xf numFmtId="0" fontId="7" fillId="0" borderId="0" xfId="0" applyFont="1" applyAlignment="1">
      <alignment horizontal="left" indent="1"/>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quotePrefix="1">
      <alignment horizontal="center"/>
    </xf>
    <xf numFmtId="0" fontId="6" fillId="0" borderId="0" xfId="0" applyFont="1" applyFill="1" applyAlignment="1">
      <alignment horizontal="center"/>
    </xf>
    <xf numFmtId="0" fontId="7" fillId="0" borderId="0" xfId="0" applyFont="1" applyBorder="1" applyAlignment="1">
      <alignment/>
    </xf>
    <xf numFmtId="178" fontId="7" fillId="0" borderId="0" xfId="15" applyNumberFormat="1" applyFont="1" applyBorder="1" applyAlignment="1">
      <alignment/>
    </xf>
    <xf numFmtId="178" fontId="7" fillId="0" borderId="0" xfId="15" applyNumberFormat="1" applyFont="1" applyBorder="1" applyAlignment="1">
      <alignment horizontal="center"/>
    </xf>
    <xf numFmtId="178" fontId="7" fillId="0" borderId="0" xfId="15" applyNumberFormat="1" applyFont="1" applyAlignment="1">
      <alignment/>
    </xf>
    <xf numFmtId="178" fontId="7" fillId="0" borderId="2" xfId="15" applyNumberFormat="1" applyFont="1" applyBorder="1" applyAlignment="1">
      <alignment/>
    </xf>
    <xf numFmtId="0" fontId="7" fillId="0" borderId="0" xfId="0" applyFont="1" applyAlignment="1" quotePrefix="1">
      <alignment/>
    </xf>
    <xf numFmtId="0" fontId="7" fillId="0" borderId="0" xfId="0" applyFont="1" applyFill="1" applyAlignment="1">
      <alignment/>
    </xf>
    <xf numFmtId="178" fontId="7" fillId="0" borderId="3" xfId="15" applyNumberFormat="1" applyFont="1" applyBorder="1" applyAlignment="1">
      <alignment/>
    </xf>
    <xf numFmtId="179" fontId="7" fillId="0" borderId="0" xfId="15" applyNumberFormat="1" applyFont="1" applyAlignment="1">
      <alignment/>
    </xf>
    <xf numFmtId="179" fontId="7" fillId="0" borderId="0" xfId="15" applyNumberFormat="1" applyFont="1" applyBorder="1" applyAlignment="1">
      <alignment/>
    </xf>
    <xf numFmtId="0" fontId="7" fillId="0" borderId="0" xfId="0" applyFont="1" applyFill="1" applyAlignment="1">
      <alignment horizontal="center"/>
    </xf>
    <xf numFmtId="0" fontId="7" fillId="0" borderId="0" xfId="0" applyFont="1" applyAlignment="1">
      <alignment vertical="top"/>
    </xf>
    <xf numFmtId="43" fontId="7" fillId="0" borderId="4" xfId="15" applyNumberFormat="1" applyFont="1" applyBorder="1" applyAlignment="1">
      <alignment/>
    </xf>
    <xf numFmtId="0" fontId="6" fillId="0" borderId="0" xfId="0" applyFont="1" applyFill="1" applyAlignment="1">
      <alignment/>
    </xf>
    <xf numFmtId="0" fontId="7" fillId="0" borderId="0" xfId="0" applyFont="1" applyFill="1" applyAlignment="1">
      <alignment horizontal="left" indent="1"/>
    </xf>
    <xf numFmtId="0" fontId="6"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quotePrefix="1">
      <alignment horizontal="center"/>
    </xf>
    <xf numFmtId="0" fontId="6" fillId="0" borderId="0" xfId="0" applyFont="1" applyFill="1" applyBorder="1" applyAlignment="1" quotePrefix="1">
      <alignment horizontal="center"/>
    </xf>
    <xf numFmtId="178" fontId="7" fillId="0" borderId="0" xfId="15" applyNumberFormat="1" applyFont="1" applyFill="1" applyBorder="1" applyAlignment="1">
      <alignment/>
    </xf>
    <xf numFmtId="178" fontId="7" fillId="0" borderId="0" xfId="15" applyNumberFormat="1" applyFont="1" applyFill="1" applyBorder="1" applyAlignment="1">
      <alignment horizontal="center"/>
    </xf>
    <xf numFmtId="178" fontId="7" fillId="0" borderId="0" xfId="15" applyNumberFormat="1" applyFont="1" applyFill="1" applyAlignment="1">
      <alignment/>
    </xf>
    <xf numFmtId="178" fontId="7" fillId="0" borderId="0" xfId="0" applyNumberFormat="1" applyFont="1" applyBorder="1" applyAlignment="1">
      <alignment/>
    </xf>
    <xf numFmtId="0" fontId="7" fillId="0" borderId="0" xfId="0" applyFont="1" applyFill="1" applyBorder="1" applyAlignment="1">
      <alignment/>
    </xf>
    <xf numFmtId="178" fontId="7" fillId="0" borderId="1" xfId="15" applyNumberFormat="1" applyFont="1" applyFill="1" applyBorder="1" applyAlignment="1">
      <alignment/>
    </xf>
    <xf numFmtId="178" fontId="7" fillId="0" borderId="1" xfId="15" applyNumberFormat="1" applyFont="1" applyFill="1" applyBorder="1" applyAlignment="1">
      <alignment horizontal="center"/>
    </xf>
    <xf numFmtId="178" fontId="7" fillId="0" borderId="3" xfId="15" applyNumberFormat="1" applyFont="1" applyFill="1" applyBorder="1" applyAlignment="1">
      <alignment/>
    </xf>
    <xf numFmtId="178" fontId="7" fillId="0" borderId="4" xfId="15" applyNumberFormat="1" applyFont="1" applyFill="1" applyBorder="1" applyAlignment="1">
      <alignment/>
    </xf>
    <xf numFmtId="43" fontId="7" fillId="0" borderId="4" xfId="15" applyNumberFormat="1" applyFont="1" applyFill="1" applyBorder="1" applyAlignment="1">
      <alignment/>
    </xf>
    <xf numFmtId="43" fontId="7" fillId="0" borderId="0" xfId="15" applyNumberFormat="1" applyFont="1" applyFill="1" applyAlignment="1">
      <alignment/>
    </xf>
    <xf numFmtId="0" fontId="5" fillId="0" borderId="0" xfId="0" applyFont="1" applyFill="1" applyAlignment="1">
      <alignment horizontal="left"/>
    </xf>
    <xf numFmtId="0" fontId="9" fillId="0" borderId="0" xfId="0" applyFont="1" applyFill="1" applyAlignment="1">
      <alignment/>
    </xf>
    <xf numFmtId="0" fontId="9" fillId="0" borderId="0" xfId="0" applyFont="1" applyBorder="1" applyAlignment="1">
      <alignment/>
    </xf>
    <xf numFmtId="0" fontId="9" fillId="0" borderId="0" xfId="0" applyFont="1" applyAlignment="1">
      <alignment/>
    </xf>
    <xf numFmtId="0" fontId="6" fillId="0" borderId="1" xfId="0" applyFont="1" applyBorder="1" applyAlignment="1">
      <alignment/>
    </xf>
    <xf numFmtId="0" fontId="4" fillId="0" borderId="1" xfId="0" applyFont="1" applyFill="1" applyBorder="1" applyAlignment="1">
      <alignment/>
    </xf>
    <xf numFmtId="0" fontId="3" fillId="0" borderId="1" xfId="0" applyFont="1" applyBorder="1" applyAlignment="1">
      <alignment/>
    </xf>
    <xf numFmtId="0" fontId="6" fillId="0" borderId="0" xfId="0" applyFont="1" applyAlignment="1">
      <alignment horizontal="center" wrapText="1"/>
    </xf>
    <xf numFmtId="0" fontId="6" fillId="0" borderId="0" xfId="0" applyFont="1" applyBorder="1" applyAlignment="1">
      <alignment horizontal="center" wrapText="1"/>
    </xf>
    <xf numFmtId="0" fontId="10" fillId="0" borderId="0" xfId="0" applyFont="1" applyAlignment="1">
      <alignment/>
    </xf>
    <xf numFmtId="0" fontId="7" fillId="0" borderId="0" xfId="0" applyFont="1" applyBorder="1" applyAlignment="1">
      <alignment horizontal="center"/>
    </xf>
    <xf numFmtId="178" fontId="7" fillId="0" borderId="3" xfId="0" applyNumberFormat="1" applyFont="1" applyBorder="1" applyAlignment="1">
      <alignment horizontal="center"/>
    </xf>
    <xf numFmtId="0" fontId="8" fillId="0" borderId="0" xfId="0" applyFont="1" applyAlignment="1">
      <alignment/>
    </xf>
    <xf numFmtId="0" fontId="5" fillId="0" borderId="1" xfId="0" applyFont="1" applyBorder="1" applyAlignment="1">
      <alignment horizontal="left"/>
    </xf>
    <xf numFmtId="0" fontId="9" fillId="0" borderId="1" xfId="0" applyFont="1" applyBorder="1" applyAlignment="1">
      <alignment/>
    </xf>
    <xf numFmtId="0" fontId="7" fillId="0" borderId="0" xfId="0" applyFont="1" applyAlignment="1">
      <alignment/>
    </xf>
    <xf numFmtId="178" fontId="7" fillId="0" borderId="1" xfId="15" applyNumberFormat="1" applyFont="1" applyBorder="1" applyAlignment="1">
      <alignment/>
    </xf>
    <xf numFmtId="178" fontId="7" fillId="0" borderId="2" xfId="0" applyNumberFormat="1" applyFont="1" applyBorder="1" applyAlignment="1">
      <alignment/>
    </xf>
    <xf numFmtId="43" fontId="7" fillId="0" borderId="0" xfId="15" applyNumberFormat="1" applyFont="1" applyAlignment="1">
      <alignment/>
    </xf>
    <xf numFmtId="178" fontId="7" fillId="0" borderId="3" xfId="0" applyNumberFormat="1" applyFont="1" applyBorder="1" applyAlignment="1">
      <alignment/>
    </xf>
    <xf numFmtId="178" fontId="7" fillId="0" borderId="3" xfId="15" applyNumberFormat="1" applyFont="1" applyFill="1" applyBorder="1" applyAlignment="1">
      <alignment horizontal="center"/>
    </xf>
    <xf numFmtId="178" fontId="7" fillId="0" borderId="4" xfId="15" applyNumberFormat="1" applyFont="1" applyFill="1" applyBorder="1" applyAlignment="1">
      <alignment horizontal="center"/>
    </xf>
    <xf numFmtId="0" fontId="7" fillId="0" borderId="0" xfId="0" applyFont="1" applyFill="1" applyAlignment="1">
      <alignment/>
    </xf>
    <xf numFmtId="0" fontId="4" fillId="0" borderId="0" xfId="0" applyFont="1" applyAlignment="1">
      <alignment vertical="top"/>
    </xf>
    <xf numFmtId="0" fontId="6" fillId="0" borderId="0" xfId="0" applyFont="1" applyAlignment="1">
      <alignment vertical="top"/>
    </xf>
    <xf numFmtId="0" fontId="7" fillId="0" borderId="0" xfId="0" applyFont="1" applyBorder="1" applyAlignment="1">
      <alignment vertical="top"/>
    </xf>
    <xf numFmtId="0" fontId="7" fillId="0" borderId="0" xfId="0" applyFont="1" applyAlignment="1">
      <alignment vertical="top" wrapText="1"/>
    </xf>
    <xf numFmtId="0" fontId="4" fillId="0" borderId="0" xfId="0" applyFont="1" applyFill="1" applyAlignment="1">
      <alignment vertical="top" wrapText="1"/>
    </xf>
    <xf numFmtId="178" fontId="7" fillId="0" borderId="0" xfId="15" applyNumberFormat="1" applyFont="1" applyAlignment="1">
      <alignment horizontal="center"/>
    </xf>
    <xf numFmtId="178" fontId="7" fillId="0" borderId="2" xfId="15" applyNumberFormat="1" applyFont="1" applyBorder="1" applyAlignment="1">
      <alignment horizontal="center"/>
    </xf>
    <xf numFmtId="178" fontId="7" fillId="0" borderId="1" xfId="15" applyNumberFormat="1" applyFont="1" applyBorder="1" applyAlignment="1">
      <alignment horizontal="center"/>
    </xf>
    <xf numFmtId="178" fontId="7" fillId="0" borderId="3" xfId="15" applyNumberFormat="1" applyFont="1" applyBorder="1" applyAlignment="1">
      <alignment horizontal="center"/>
    </xf>
    <xf numFmtId="178" fontId="7" fillId="0" borderId="4" xfId="0" applyNumberFormat="1" applyFont="1" applyBorder="1" applyAlignment="1">
      <alignment horizontal="center"/>
    </xf>
    <xf numFmtId="0" fontId="7" fillId="0" borderId="1" xfId="0" applyFont="1" applyBorder="1" applyAlignment="1">
      <alignment horizontal="center"/>
    </xf>
    <xf numFmtId="0" fontId="0" fillId="0" borderId="0" xfId="0" applyAlignment="1">
      <alignment/>
    </xf>
    <xf numFmtId="0" fontId="7" fillId="0" borderId="0" xfId="0" applyFont="1" applyFill="1" applyAlignment="1">
      <alignment horizontal="justify"/>
    </xf>
    <xf numFmtId="0" fontId="0" fillId="0" borderId="0" xfId="0" applyAlignment="1">
      <alignment horizontal="justify"/>
    </xf>
    <xf numFmtId="0" fontId="6" fillId="0" borderId="1" xfId="0" applyFont="1" applyFill="1" applyBorder="1" applyAlignment="1">
      <alignment horizontal="center"/>
    </xf>
    <xf numFmtId="0" fontId="6" fillId="0" borderId="5" xfId="0" applyFont="1" applyBorder="1" applyAlignment="1">
      <alignment horizontal="center"/>
    </xf>
    <xf numFmtId="0" fontId="8" fillId="0" borderId="0" xfId="0" applyFont="1" applyBorder="1" applyAlignment="1">
      <alignment horizontal="center"/>
    </xf>
    <xf numFmtId="0" fontId="8" fillId="0" borderId="6" xfId="0" applyFont="1" applyBorder="1" applyAlignment="1">
      <alignment horizontal="center"/>
    </xf>
    <xf numFmtId="0" fontId="7" fillId="0" borderId="0" xfId="0" applyFont="1" applyAlignment="1">
      <alignment horizontal="justify"/>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43</xdr:row>
      <xdr:rowOff>0</xdr:rowOff>
    </xdr:from>
    <xdr:ext cx="76200" cy="200025"/>
    <xdr:sp>
      <xdr:nvSpPr>
        <xdr:cNvPr id="1" name="TextBox 1"/>
        <xdr:cNvSpPr txBox="1">
          <a:spLocks noChangeArrowheads="1"/>
        </xdr:cNvSpPr>
      </xdr:nvSpPr>
      <xdr:spPr>
        <a:xfrm>
          <a:off x="3514725" y="7486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1047750</xdr:colOff>
      <xdr:row>43</xdr:row>
      <xdr:rowOff>0</xdr:rowOff>
    </xdr:from>
    <xdr:ext cx="76200" cy="200025"/>
    <xdr:sp>
      <xdr:nvSpPr>
        <xdr:cNvPr id="2" name="TextBox 3"/>
        <xdr:cNvSpPr txBox="1">
          <a:spLocks noChangeArrowheads="1"/>
        </xdr:cNvSpPr>
      </xdr:nvSpPr>
      <xdr:spPr>
        <a:xfrm>
          <a:off x="1352550" y="7486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133350</xdr:colOff>
      <xdr:row>34</xdr:row>
      <xdr:rowOff>0</xdr:rowOff>
    </xdr:from>
    <xdr:ext cx="76200" cy="200025"/>
    <xdr:sp>
      <xdr:nvSpPr>
        <xdr:cNvPr id="1" name="TextBox 1"/>
        <xdr:cNvSpPr txBox="1">
          <a:spLocks noChangeArrowheads="1"/>
        </xdr:cNvSpPr>
      </xdr:nvSpPr>
      <xdr:spPr>
        <a:xfrm>
          <a:off x="400050" y="6096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9525</xdr:colOff>
      <xdr:row>8</xdr:row>
      <xdr:rowOff>85725</xdr:rowOff>
    </xdr:from>
    <xdr:to>
      <xdr:col>3</xdr:col>
      <xdr:colOff>352425</xdr:colOff>
      <xdr:row>8</xdr:row>
      <xdr:rowOff>85725</xdr:rowOff>
    </xdr:to>
    <xdr:sp>
      <xdr:nvSpPr>
        <xdr:cNvPr id="2" name="Line 11"/>
        <xdr:cNvSpPr>
          <a:spLocks/>
        </xdr:cNvSpPr>
      </xdr:nvSpPr>
      <xdr:spPr>
        <a:xfrm flipH="1" flipV="1">
          <a:off x="2714625" y="13239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8</xdr:row>
      <xdr:rowOff>85725</xdr:rowOff>
    </xdr:from>
    <xdr:to>
      <xdr:col>9</xdr:col>
      <xdr:colOff>685800</xdr:colOff>
      <xdr:row>8</xdr:row>
      <xdr:rowOff>85725</xdr:rowOff>
    </xdr:to>
    <xdr:sp>
      <xdr:nvSpPr>
        <xdr:cNvPr id="3" name="Line 12"/>
        <xdr:cNvSpPr>
          <a:spLocks/>
        </xdr:cNvSpPr>
      </xdr:nvSpPr>
      <xdr:spPr>
        <a:xfrm>
          <a:off x="5686425" y="132397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66675</xdr:colOff>
      <xdr:row>29</xdr:row>
      <xdr:rowOff>0</xdr:rowOff>
    </xdr:from>
    <xdr:ext cx="76200" cy="200025"/>
    <xdr:sp>
      <xdr:nvSpPr>
        <xdr:cNvPr id="4" name="TextBox 13"/>
        <xdr:cNvSpPr txBox="1">
          <a:spLocks noChangeArrowheads="1"/>
        </xdr:cNvSpPr>
      </xdr:nvSpPr>
      <xdr:spPr>
        <a:xfrm>
          <a:off x="3543300" y="5238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1047750</xdr:colOff>
      <xdr:row>29</xdr:row>
      <xdr:rowOff>0</xdr:rowOff>
    </xdr:from>
    <xdr:ext cx="76200" cy="200025"/>
    <xdr:sp>
      <xdr:nvSpPr>
        <xdr:cNvPr id="5" name="TextBox 14"/>
        <xdr:cNvSpPr txBox="1">
          <a:spLocks noChangeArrowheads="1"/>
        </xdr:cNvSpPr>
      </xdr:nvSpPr>
      <xdr:spPr>
        <a:xfrm>
          <a:off x="1314450" y="5238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66675</xdr:colOff>
      <xdr:row>29</xdr:row>
      <xdr:rowOff>0</xdr:rowOff>
    </xdr:from>
    <xdr:ext cx="76200" cy="200025"/>
    <xdr:sp>
      <xdr:nvSpPr>
        <xdr:cNvPr id="6" name="TextBox 15"/>
        <xdr:cNvSpPr txBox="1">
          <a:spLocks noChangeArrowheads="1"/>
        </xdr:cNvSpPr>
      </xdr:nvSpPr>
      <xdr:spPr>
        <a:xfrm>
          <a:off x="3543300" y="5238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1047750</xdr:colOff>
      <xdr:row>29</xdr:row>
      <xdr:rowOff>0</xdr:rowOff>
    </xdr:from>
    <xdr:ext cx="76200" cy="200025"/>
    <xdr:sp>
      <xdr:nvSpPr>
        <xdr:cNvPr id="7" name="TextBox 16"/>
        <xdr:cNvSpPr txBox="1">
          <a:spLocks noChangeArrowheads="1"/>
        </xdr:cNvSpPr>
      </xdr:nvSpPr>
      <xdr:spPr>
        <a:xfrm>
          <a:off x="1314450" y="5238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53</xdr:row>
      <xdr:rowOff>0</xdr:rowOff>
    </xdr:from>
    <xdr:ext cx="76200" cy="200025"/>
    <xdr:sp>
      <xdr:nvSpPr>
        <xdr:cNvPr id="1" name="TextBox 3"/>
        <xdr:cNvSpPr txBox="1">
          <a:spLocks noChangeArrowheads="1"/>
        </xdr:cNvSpPr>
      </xdr:nvSpPr>
      <xdr:spPr>
        <a:xfrm>
          <a:off x="5124450" y="898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76200" cy="200025"/>
    <xdr:sp>
      <xdr:nvSpPr>
        <xdr:cNvPr id="2" name="TextBox 4"/>
        <xdr:cNvSpPr txBox="1">
          <a:spLocks noChangeArrowheads="1"/>
        </xdr:cNvSpPr>
      </xdr:nvSpPr>
      <xdr:spPr>
        <a:xfrm>
          <a:off x="3533775" y="898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66675</xdr:colOff>
      <xdr:row>53</xdr:row>
      <xdr:rowOff>0</xdr:rowOff>
    </xdr:from>
    <xdr:ext cx="76200" cy="200025"/>
    <xdr:sp>
      <xdr:nvSpPr>
        <xdr:cNvPr id="3" name="TextBox 5"/>
        <xdr:cNvSpPr txBox="1">
          <a:spLocks noChangeArrowheads="1"/>
        </xdr:cNvSpPr>
      </xdr:nvSpPr>
      <xdr:spPr>
        <a:xfrm>
          <a:off x="5124450" y="898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1047750</xdr:colOff>
      <xdr:row>53</xdr:row>
      <xdr:rowOff>0</xdr:rowOff>
    </xdr:from>
    <xdr:ext cx="76200" cy="200025"/>
    <xdr:sp>
      <xdr:nvSpPr>
        <xdr:cNvPr id="4" name="TextBox 6"/>
        <xdr:cNvSpPr txBox="1">
          <a:spLocks noChangeArrowheads="1"/>
        </xdr:cNvSpPr>
      </xdr:nvSpPr>
      <xdr:spPr>
        <a:xfrm>
          <a:off x="1247775" y="898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5"/>
  <sheetViews>
    <sheetView tabSelected="1" workbookViewId="0" topLeftCell="A31">
      <selection activeCell="B45" sqref="B45:K45"/>
    </sheetView>
  </sheetViews>
  <sheetFormatPr defaultColWidth="9.140625" defaultRowHeight="12.75"/>
  <cols>
    <col min="1" max="1" width="4.57421875" style="10" customWidth="1"/>
    <col min="2" max="2" width="30.00390625" style="10" customWidth="1"/>
    <col min="3" max="3" width="3.8515625" style="10" customWidth="1"/>
    <col min="4" max="4" width="12.28125" style="10" customWidth="1"/>
    <col min="5" max="5" width="0.9921875" style="10" customWidth="1"/>
    <col min="6" max="6" width="12.28125" style="10" customWidth="1"/>
    <col min="7" max="8" width="0.85546875" style="10" customWidth="1"/>
    <col min="9" max="9" width="11.140625" style="10" customWidth="1"/>
    <col min="10" max="10" width="0.9921875" style="10" customWidth="1"/>
    <col min="11" max="11" width="12.28125" style="10" customWidth="1"/>
    <col min="12" max="12" width="2.421875" style="10" customWidth="1"/>
    <col min="13" max="13" width="1.7109375" style="10" customWidth="1"/>
    <col min="14" max="14" width="9.140625" style="3" customWidth="1"/>
    <col min="15" max="15" width="13.140625" style="2" customWidth="1"/>
    <col min="16" max="16384" width="9.140625" style="2" customWidth="1"/>
  </cols>
  <sheetData>
    <row r="1" spans="1:14" s="57" customFormat="1" ht="15.75">
      <c r="A1" s="54" t="s">
        <v>29</v>
      </c>
      <c r="B1" s="55"/>
      <c r="C1" s="55"/>
      <c r="D1" s="55"/>
      <c r="E1" s="55"/>
      <c r="F1" s="55"/>
      <c r="G1" s="55"/>
      <c r="H1" s="55"/>
      <c r="I1" s="55"/>
      <c r="J1" s="55"/>
      <c r="K1" s="55"/>
      <c r="L1" s="55"/>
      <c r="M1" s="55"/>
      <c r="N1" s="56"/>
    </row>
    <row r="2" ht="12.75">
      <c r="A2" s="12"/>
    </row>
    <row r="3" ht="13.5">
      <c r="A3" s="14" t="s">
        <v>108</v>
      </c>
    </row>
    <row r="4" spans="1:11" ht="4.5" customHeight="1">
      <c r="A4" s="58"/>
      <c r="B4" s="59"/>
      <c r="C4" s="59"/>
      <c r="D4" s="59"/>
      <c r="E4" s="59"/>
      <c r="F4" s="59"/>
      <c r="G4" s="59"/>
      <c r="H4" s="59"/>
      <c r="I4" s="59"/>
      <c r="J4" s="59"/>
      <c r="K4" s="59"/>
    </row>
    <row r="5" ht="12.75">
      <c r="A5" s="12"/>
    </row>
    <row r="6" spans="1:14" s="18" customFormat="1" ht="13.5">
      <c r="A6" s="37" t="s">
        <v>110</v>
      </c>
      <c r="B6" s="30"/>
      <c r="C6" s="38"/>
      <c r="D6" s="30"/>
      <c r="E6" s="30"/>
      <c r="F6" s="30"/>
      <c r="G6" s="30"/>
      <c r="H6" s="30"/>
      <c r="I6" s="30"/>
      <c r="J6" s="30"/>
      <c r="K6" s="30"/>
      <c r="L6" s="30"/>
      <c r="M6" s="30"/>
      <c r="N6" s="24"/>
    </row>
    <row r="7" spans="1:14" s="18" customFormat="1" ht="13.5">
      <c r="A7" s="37"/>
      <c r="B7" s="30"/>
      <c r="C7" s="38"/>
      <c r="D7" s="30"/>
      <c r="E7" s="30"/>
      <c r="F7" s="30"/>
      <c r="G7" s="30"/>
      <c r="H7" s="30"/>
      <c r="I7" s="30"/>
      <c r="J7" s="30"/>
      <c r="K7" s="30"/>
      <c r="L7" s="30"/>
      <c r="M7" s="30"/>
      <c r="N7" s="24"/>
    </row>
    <row r="8" spans="1:14" s="18" customFormat="1" ht="13.5">
      <c r="A8" s="30"/>
      <c r="B8" s="30"/>
      <c r="C8" s="30"/>
      <c r="D8" s="39"/>
      <c r="E8" s="39"/>
      <c r="F8" s="30"/>
      <c r="G8" s="30"/>
      <c r="H8" s="30"/>
      <c r="I8" s="39"/>
      <c r="J8" s="39"/>
      <c r="K8" s="30"/>
      <c r="L8" s="30"/>
      <c r="M8" s="30"/>
      <c r="N8" s="24"/>
    </row>
    <row r="9" spans="1:14" s="18" customFormat="1" ht="13.5">
      <c r="A9" s="30"/>
      <c r="B9" s="30"/>
      <c r="C9" s="30"/>
      <c r="D9" s="91" t="s">
        <v>12</v>
      </c>
      <c r="E9" s="91"/>
      <c r="F9" s="91"/>
      <c r="G9" s="30"/>
      <c r="H9" s="23"/>
      <c r="I9" s="91" t="s">
        <v>13</v>
      </c>
      <c r="J9" s="91"/>
      <c r="K9" s="91"/>
      <c r="L9" s="30"/>
      <c r="M9" s="30"/>
      <c r="N9" s="24"/>
    </row>
    <row r="10" spans="1:14" s="18" customFormat="1" ht="2.25" customHeight="1">
      <c r="A10" s="30"/>
      <c r="B10" s="30"/>
      <c r="C10" s="30"/>
      <c r="D10" s="23"/>
      <c r="E10" s="23"/>
      <c r="F10" s="23"/>
      <c r="G10" s="23"/>
      <c r="H10" s="23"/>
      <c r="I10" s="23"/>
      <c r="J10" s="23"/>
      <c r="K10" s="23"/>
      <c r="L10" s="23"/>
      <c r="M10" s="30"/>
      <c r="N10" s="24"/>
    </row>
    <row r="11" spans="1:14" s="18" customFormat="1" ht="11.25" customHeight="1">
      <c r="A11" s="30"/>
      <c r="B11" s="30"/>
      <c r="C11" s="30"/>
      <c r="D11" s="23" t="s">
        <v>14</v>
      </c>
      <c r="E11" s="23"/>
      <c r="F11" s="23" t="s">
        <v>22</v>
      </c>
      <c r="G11" s="23"/>
      <c r="H11" s="23"/>
      <c r="I11" s="23" t="s">
        <v>14</v>
      </c>
      <c r="J11" s="23"/>
      <c r="K11" s="23" t="s">
        <v>22</v>
      </c>
      <c r="L11" s="23"/>
      <c r="M11" s="30"/>
      <c r="N11" s="40"/>
    </row>
    <row r="12" spans="1:14" s="18" customFormat="1" ht="13.5">
      <c r="A12" s="30"/>
      <c r="B12" s="30"/>
      <c r="C12" s="30"/>
      <c r="D12" s="23" t="s">
        <v>25</v>
      </c>
      <c r="E12" s="23"/>
      <c r="F12" s="23" t="s">
        <v>23</v>
      </c>
      <c r="G12" s="23"/>
      <c r="H12" s="23"/>
      <c r="I12" s="23" t="s">
        <v>25</v>
      </c>
      <c r="J12" s="23"/>
      <c r="K12" s="23" t="s">
        <v>23</v>
      </c>
      <c r="L12" s="23"/>
      <c r="M12" s="30"/>
      <c r="N12" s="40"/>
    </row>
    <row r="13" spans="1:14" s="18" customFormat="1" ht="13.5">
      <c r="A13" s="30"/>
      <c r="B13" s="30"/>
      <c r="C13" s="30"/>
      <c r="D13" s="23" t="s">
        <v>15</v>
      </c>
      <c r="E13" s="23"/>
      <c r="F13" s="23" t="s">
        <v>24</v>
      </c>
      <c r="G13" s="37"/>
      <c r="H13" s="37"/>
      <c r="I13" s="23" t="s">
        <v>26</v>
      </c>
      <c r="J13" s="23"/>
      <c r="K13" s="23" t="s">
        <v>27</v>
      </c>
      <c r="L13" s="23"/>
      <c r="M13" s="30"/>
      <c r="N13" s="40"/>
    </row>
    <row r="14" spans="1:14" s="18" customFormat="1" ht="13.5">
      <c r="A14" s="30"/>
      <c r="B14" s="30"/>
      <c r="C14" s="30"/>
      <c r="D14" s="41" t="s">
        <v>49</v>
      </c>
      <c r="E14" s="23"/>
      <c r="F14" s="41" t="s">
        <v>50</v>
      </c>
      <c r="G14" s="23"/>
      <c r="H14" s="23"/>
      <c r="I14" s="41" t="s">
        <v>49</v>
      </c>
      <c r="J14" s="23"/>
      <c r="K14" s="41" t="s">
        <v>50</v>
      </c>
      <c r="L14" s="23"/>
      <c r="M14" s="30"/>
      <c r="N14" s="42"/>
    </row>
    <row r="15" spans="1:14" s="18" customFormat="1" ht="13.5">
      <c r="A15" s="30"/>
      <c r="B15" s="30"/>
      <c r="C15" s="30"/>
      <c r="D15" s="23" t="s">
        <v>0</v>
      </c>
      <c r="E15" s="23"/>
      <c r="F15" s="23" t="s">
        <v>0</v>
      </c>
      <c r="G15" s="23"/>
      <c r="H15" s="23"/>
      <c r="I15" s="23" t="s">
        <v>0</v>
      </c>
      <c r="J15" s="23"/>
      <c r="K15" s="23" t="s">
        <v>0</v>
      </c>
      <c r="L15" s="23"/>
      <c r="M15" s="30"/>
      <c r="N15" s="40"/>
    </row>
    <row r="16" spans="1:14" s="18" customFormat="1" ht="13.5">
      <c r="A16" s="30"/>
      <c r="B16" s="30"/>
      <c r="C16" s="30"/>
      <c r="D16" s="30"/>
      <c r="E16" s="30"/>
      <c r="F16" s="30"/>
      <c r="G16" s="30"/>
      <c r="H16" s="30"/>
      <c r="I16" s="30"/>
      <c r="J16" s="30"/>
      <c r="K16" s="30"/>
      <c r="L16" s="30"/>
      <c r="M16" s="30"/>
      <c r="N16" s="24"/>
    </row>
    <row r="17" spans="1:14" s="18" customFormat="1" ht="13.5">
      <c r="A17" s="30" t="s">
        <v>16</v>
      </c>
      <c r="B17" s="30"/>
      <c r="C17" s="30"/>
      <c r="D17" s="43">
        <f>17272</f>
        <v>17272</v>
      </c>
      <c r="E17" s="43"/>
      <c r="F17" s="44" t="s">
        <v>112</v>
      </c>
      <c r="G17" s="43"/>
      <c r="H17" s="43"/>
      <c r="I17" s="43">
        <v>17272</v>
      </c>
      <c r="J17" s="43"/>
      <c r="K17" s="44" t="s">
        <v>112</v>
      </c>
      <c r="L17" s="45"/>
      <c r="M17" s="30"/>
      <c r="N17" s="46"/>
    </row>
    <row r="18" spans="1:14" s="24" customFormat="1" ht="13.5">
      <c r="A18" s="47" t="s">
        <v>17</v>
      </c>
      <c r="B18" s="47"/>
      <c r="C18" s="47"/>
      <c r="D18" s="48">
        <f>-13676</f>
        <v>-13676</v>
      </c>
      <c r="E18" s="43"/>
      <c r="F18" s="49" t="s">
        <v>112</v>
      </c>
      <c r="G18" s="43"/>
      <c r="H18" s="43"/>
      <c r="I18" s="48">
        <f>-13676</f>
        <v>-13676</v>
      </c>
      <c r="J18" s="43"/>
      <c r="K18" s="49" t="s">
        <v>112</v>
      </c>
      <c r="L18" s="47"/>
      <c r="M18" s="47"/>
      <c r="N18" s="46"/>
    </row>
    <row r="19" spans="1:14" s="24" customFormat="1" ht="13.5">
      <c r="A19" s="39" t="s">
        <v>58</v>
      </c>
      <c r="B19" s="47"/>
      <c r="C19" s="47"/>
      <c r="D19" s="43">
        <f>SUM(D17:D18)</f>
        <v>3596</v>
      </c>
      <c r="E19" s="43"/>
      <c r="F19" s="44" t="s">
        <v>112</v>
      </c>
      <c r="G19" s="43"/>
      <c r="H19" s="43"/>
      <c r="I19" s="43">
        <f>SUM(I17:I18)</f>
        <v>3596</v>
      </c>
      <c r="J19" s="43"/>
      <c r="K19" s="44" t="s">
        <v>112</v>
      </c>
      <c r="L19" s="43"/>
      <c r="M19" s="47"/>
      <c r="N19" s="46"/>
    </row>
    <row r="20" spans="1:13" s="24" customFormat="1" ht="13.5">
      <c r="A20" s="47"/>
      <c r="B20" s="47"/>
      <c r="C20" s="47"/>
      <c r="D20" s="43"/>
      <c r="E20" s="43"/>
      <c r="F20" s="44"/>
      <c r="G20" s="43"/>
      <c r="H20" s="43"/>
      <c r="I20" s="43"/>
      <c r="J20" s="43"/>
      <c r="K20" s="44"/>
      <c r="L20" s="43"/>
      <c r="M20" s="47"/>
    </row>
    <row r="21" spans="1:14" s="47" customFormat="1" ht="13.5">
      <c r="A21" s="47" t="s">
        <v>51</v>
      </c>
      <c r="D21" s="43">
        <v>226</v>
      </c>
      <c r="E21" s="43"/>
      <c r="F21" s="44" t="s">
        <v>112</v>
      </c>
      <c r="G21" s="43"/>
      <c r="H21" s="43"/>
      <c r="I21" s="43">
        <v>226</v>
      </c>
      <c r="J21" s="43"/>
      <c r="K21" s="44" t="s">
        <v>112</v>
      </c>
      <c r="L21" s="43"/>
      <c r="N21" s="46"/>
    </row>
    <row r="22" spans="1:13" s="24" customFormat="1" ht="13.5">
      <c r="A22" s="47" t="s">
        <v>52</v>
      </c>
      <c r="B22" s="47"/>
      <c r="C22" s="47"/>
      <c r="D22" s="43">
        <f>-820</f>
        <v>-820</v>
      </c>
      <c r="E22" s="43"/>
      <c r="F22" s="44" t="s">
        <v>112</v>
      </c>
      <c r="G22" s="43"/>
      <c r="H22" s="43"/>
      <c r="I22" s="43">
        <v>-820</v>
      </c>
      <c r="J22" s="43"/>
      <c r="K22" s="44" t="s">
        <v>112</v>
      </c>
      <c r="L22" s="43"/>
      <c r="M22" s="47"/>
    </row>
    <row r="23" spans="1:14" s="24" customFormat="1" ht="13.5">
      <c r="A23" s="47" t="s">
        <v>53</v>
      </c>
      <c r="B23" s="47"/>
      <c r="C23" s="47"/>
      <c r="D23" s="43">
        <f>-51</f>
        <v>-51</v>
      </c>
      <c r="E23" s="43"/>
      <c r="F23" s="44" t="s">
        <v>112</v>
      </c>
      <c r="G23" s="43"/>
      <c r="H23" s="43"/>
      <c r="I23" s="43">
        <f>-51</f>
        <v>-51</v>
      </c>
      <c r="J23" s="43"/>
      <c r="K23" s="44" t="s">
        <v>112</v>
      </c>
      <c r="L23" s="43"/>
      <c r="M23" s="47"/>
      <c r="N23" s="43"/>
    </row>
    <row r="24" spans="1:13" s="24" customFormat="1" ht="13.5">
      <c r="A24" s="47" t="s">
        <v>54</v>
      </c>
      <c r="B24" s="47"/>
      <c r="C24" s="47"/>
      <c r="D24" s="43">
        <f>-191</f>
        <v>-191</v>
      </c>
      <c r="E24" s="43"/>
      <c r="F24" s="44" t="s">
        <v>112</v>
      </c>
      <c r="G24" s="43"/>
      <c r="H24" s="43"/>
      <c r="I24" s="43">
        <f>-191</f>
        <v>-191</v>
      </c>
      <c r="J24" s="43"/>
      <c r="K24" s="44" t="s">
        <v>112</v>
      </c>
      <c r="L24" s="43"/>
      <c r="M24" s="47"/>
    </row>
    <row r="25" spans="1:14" s="24" customFormat="1" ht="13.5">
      <c r="A25" s="47" t="s">
        <v>18</v>
      </c>
      <c r="B25" s="47"/>
      <c r="C25" s="47"/>
      <c r="D25" s="48">
        <f>-23</f>
        <v>-23</v>
      </c>
      <c r="E25" s="43"/>
      <c r="F25" s="49" t="s">
        <v>112</v>
      </c>
      <c r="G25" s="43"/>
      <c r="H25" s="43"/>
      <c r="I25" s="48">
        <f>-23</f>
        <v>-23</v>
      </c>
      <c r="J25" s="43"/>
      <c r="K25" s="49" t="s">
        <v>112</v>
      </c>
      <c r="L25" s="43"/>
      <c r="M25" s="47"/>
      <c r="N25" s="46"/>
    </row>
    <row r="26" spans="1:13" s="24" customFormat="1" ht="13.5">
      <c r="A26" s="39" t="s">
        <v>2</v>
      </c>
      <c r="B26" s="47"/>
      <c r="C26" s="47"/>
      <c r="D26" s="43">
        <f>SUM(D19:D25)</f>
        <v>2737</v>
      </c>
      <c r="E26" s="43"/>
      <c r="F26" s="44" t="s">
        <v>112</v>
      </c>
      <c r="G26" s="43"/>
      <c r="H26" s="43"/>
      <c r="I26" s="43">
        <f>SUM(I19:I25)</f>
        <v>2737</v>
      </c>
      <c r="J26" s="43"/>
      <c r="K26" s="44" t="s">
        <v>112</v>
      </c>
      <c r="L26" s="43"/>
      <c r="M26" s="47"/>
    </row>
    <row r="27" spans="1:14" s="24" customFormat="1" ht="13.5">
      <c r="A27" s="47"/>
      <c r="B27" s="47"/>
      <c r="C27" s="47"/>
      <c r="D27" s="43"/>
      <c r="E27" s="43"/>
      <c r="F27" s="44"/>
      <c r="G27" s="43"/>
      <c r="H27" s="43"/>
      <c r="I27" s="43"/>
      <c r="J27" s="43"/>
      <c r="K27" s="44"/>
      <c r="L27" s="43"/>
      <c r="M27" s="47"/>
      <c r="N27" s="46"/>
    </row>
    <row r="28" spans="1:13" s="24" customFormat="1" ht="13.5">
      <c r="A28" s="47" t="s">
        <v>55</v>
      </c>
      <c r="B28" s="47"/>
      <c r="C28" s="47"/>
      <c r="D28" s="43">
        <f>-681</f>
        <v>-681</v>
      </c>
      <c r="E28" s="43"/>
      <c r="F28" s="44" t="s">
        <v>112</v>
      </c>
      <c r="G28" s="43"/>
      <c r="H28" s="43"/>
      <c r="I28" s="43">
        <f>-681</f>
        <v>-681</v>
      </c>
      <c r="J28" s="43"/>
      <c r="K28" s="44" t="s">
        <v>112</v>
      </c>
      <c r="L28" s="43"/>
      <c r="M28" s="47"/>
    </row>
    <row r="29" spans="1:14" s="24" customFormat="1" ht="13.5">
      <c r="A29" s="47"/>
      <c r="B29" s="47"/>
      <c r="C29" s="47"/>
      <c r="D29" s="43"/>
      <c r="E29" s="43"/>
      <c r="F29" s="44"/>
      <c r="G29" s="43"/>
      <c r="H29" s="43"/>
      <c r="I29" s="43"/>
      <c r="J29" s="43"/>
      <c r="K29" s="44"/>
      <c r="L29" s="43"/>
      <c r="M29" s="47"/>
      <c r="N29" s="43"/>
    </row>
    <row r="30" spans="1:13" s="24" customFormat="1" ht="14.25" thickBot="1">
      <c r="A30" s="39" t="s">
        <v>59</v>
      </c>
      <c r="B30" s="47"/>
      <c r="C30" s="47"/>
      <c r="D30" s="50">
        <f>SUM(D26:D29)</f>
        <v>2056</v>
      </c>
      <c r="E30" s="43"/>
      <c r="F30" s="74" t="s">
        <v>112</v>
      </c>
      <c r="G30" s="43"/>
      <c r="H30" s="43"/>
      <c r="I30" s="50">
        <f>SUM(I26:I29)</f>
        <v>2056</v>
      </c>
      <c r="J30" s="43"/>
      <c r="K30" s="74" t="s">
        <v>112</v>
      </c>
      <c r="L30" s="43"/>
      <c r="M30" s="47"/>
    </row>
    <row r="31" spans="1:14" s="24" customFormat="1" ht="14.25" thickTop="1">
      <c r="A31" s="47"/>
      <c r="B31" s="47"/>
      <c r="C31" s="47"/>
      <c r="D31" s="43"/>
      <c r="E31" s="43"/>
      <c r="F31" s="44"/>
      <c r="G31" s="43"/>
      <c r="H31" s="43"/>
      <c r="I31" s="43"/>
      <c r="J31" s="43"/>
      <c r="K31" s="44"/>
      <c r="L31" s="43"/>
      <c r="M31" s="47"/>
      <c r="N31" s="46"/>
    </row>
    <row r="32" spans="1:13" s="24" customFormat="1" ht="13.5">
      <c r="A32" s="47"/>
      <c r="B32" s="47"/>
      <c r="C32" s="47"/>
      <c r="D32" s="43"/>
      <c r="E32" s="43"/>
      <c r="F32" s="44"/>
      <c r="G32" s="43"/>
      <c r="H32" s="43"/>
      <c r="I32" s="43"/>
      <c r="J32" s="43"/>
      <c r="K32" s="44"/>
      <c r="L32" s="43"/>
      <c r="M32" s="47"/>
    </row>
    <row r="33" spans="1:14" s="18" customFormat="1" ht="13.5">
      <c r="A33" s="30" t="s">
        <v>56</v>
      </c>
      <c r="B33" s="30"/>
      <c r="C33" s="30"/>
      <c r="D33" s="43"/>
      <c r="E33" s="43"/>
      <c r="F33" s="44"/>
      <c r="G33" s="43"/>
      <c r="H33" s="43"/>
      <c r="I33" s="43"/>
      <c r="J33" s="43"/>
      <c r="K33" s="44"/>
      <c r="L33" s="45"/>
      <c r="M33" s="30"/>
      <c r="N33" s="43"/>
    </row>
    <row r="34" spans="1:13" s="24" customFormat="1" ht="14.25" thickBot="1">
      <c r="A34" s="47" t="s">
        <v>57</v>
      </c>
      <c r="B34" s="47"/>
      <c r="C34" s="47"/>
      <c r="D34" s="51">
        <f>D30</f>
        <v>2056</v>
      </c>
      <c r="E34" s="43"/>
      <c r="F34" s="75" t="s">
        <v>112</v>
      </c>
      <c r="G34" s="43"/>
      <c r="H34" s="43"/>
      <c r="I34" s="51">
        <f>I30</f>
        <v>2056</v>
      </c>
      <c r="J34" s="43"/>
      <c r="K34" s="75" t="s">
        <v>112</v>
      </c>
      <c r="L34" s="43"/>
      <c r="M34" s="47"/>
    </row>
    <row r="35" spans="1:14" s="24" customFormat="1" ht="14.25" thickTop="1">
      <c r="A35" s="47"/>
      <c r="B35" s="47"/>
      <c r="C35" s="47"/>
      <c r="D35" s="43"/>
      <c r="E35" s="43"/>
      <c r="F35" s="44"/>
      <c r="G35" s="43"/>
      <c r="H35" s="43"/>
      <c r="I35" s="43"/>
      <c r="J35" s="43"/>
      <c r="K35" s="44"/>
      <c r="L35" s="43"/>
      <c r="M35" s="47"/>
      <c r="N35" s="46"/>
    </row>
    <row r="36" spans="1:13" s="24" customFormat="1" ht="13.5">
      <c r="A36" s="47"/>
      <c r="B36" s="47"/>
      <c r="C36" s="47"/>
      <c r="D36" s="43"/>
      <c r="E36" s="43"/>
      <c r="F36" s="44"/>
      <c r="G36" s="43"/>
      <c r="H36" s="43"/>
      <c r="I36" s="43"/>
      <c r="J36" s="43"/>
      <c r="K36" s="44"/>
      <c r="L36" s="43"/>
      <c r="M36" s="47"/>
    </row>
    <row r="37" spans="1:14" s="18" customFormat="1" ht="14.25" thickBot="1">
      <c r="A37" s="30" t="s">
        <v>20</v>
      </c>
      <c r="B37" s="30"/>
      <c r="C37" s="30"/>
      <c r="D37" s="52">
        <f>(D34/80000)*100</f>
        <v>2.5700000000000003</v>
      </c>
      <c r="E37" s="43"/>
      <c r="F37" s="75" t="s">
        <v>112</v>
      </c>
      <c r="G37" s="43"/>
      <c r="H37" s="43"/>
      <c r="I37" s="52">
        <f>(I34/80000)*100</f>
        <v>2.5700000000000003</v>
      </c>
      <c r="J37" s="43"/>
      <c r="K37" s="75" t="s">
        <v>112</v>
      </c>
      <c r="L37" s="43"/>
      <c r="M37" s="30"/>
      <c r="N37" s="24"/>
    </row>
    <row r="38" spans="1:14" s="18" customFormat="1" ht="14.25" thickTop="1">
      <c r="A38" s="30"/>
      <c r="B38" s="30"/>
      <c r="C38" s="30"/>
      <c r="D38" s="53"/>
      <c r="E38" s="53"/>
      <c r="F38" s="53"/>
      <c r="G38" s="53"/>
      <c r="H38" s="53"/>
      <c r="I38" s="53"/>
      <c r="J38" s="53"/>
      <c r="K38" s="53"/>
      <c r="L38" s="53"/>
      <c r="M38" s="30"/>
      <c r="N38" s="24"/>
    </row>
    <row r="39" spans="1:14" s="18" customFormat="1" ht="13.5">
      <c r="A39" s="30"/>
      <c r="B39" s="30"/>
      <c r="C39" s="30"/>
      <c r="D39" s="53"/>
      <c r="E39" s="53"/>
      <c r="F39" s="53"/>
      <c r="G39" s="53"/>
      <c r="H39" s="53"/>
      <c r="I39" s="53"/>
      <c r="J39" s="53"/>
      <c r="K39" s="53"/>
      <c r="L39" s="53"/>
      <c r="M39" s="30"/>
      <c r="N39" s="24"/>
    </row>
    <row r="40" spans="1:14" s="18" customFormat="1" ht="13.5">
      <c r="A40" s="30"/>
      <c r="B40" s="30"/>
      <c r="C40" s="30"/>
      <c r="D40" s="53"/>
      <c r="E40" s="53"/>
      <c r="F40" s="53"/>
      <c r="G40" s="53"/>
      <c r="H40" s="53"/>
      <c r="I40" s="53"/>
      <c r="J40" s="53"/>
      <c r="K40" s="53"/>
      <c r="L40" s="53"/>
      <c r="M40" s="30"/>
      <c r="N40" s="24"/>
    </row>
    <row r="41" spans="1:14" s="18" customFormat="1" ht="13.5">
      <c r="A41" s="30"/>
      <c r="B41" s="30"/>
      <c r="C41" s="30"/>
      <c r="D41" s="53"/>
      <c r="E41" s="53"/>
      <c r="F41" s="53"/>
      <c r="G41" s="53"/>
      <c r="H41" s="53"/>
      <c r="I41" s="53"/>
      <c r="J41" s="53"/>
      <c r="K41" s="53"/>
      <c r="L41" s="53"/>
      <c r="M41" s="30"/>
      <c r="N41" s="24"/>
    </row>
    <row r="42" spans="1:14" s="18" customFormat="1" ht="12.75" customHeight="1">
      <c r="A42" s="14" t="s">
        <v>30</v>
      </c>
      <c r="B42" s="37"/>
      <c r="C42" s="30"/>
      <c r="D42" s="53"/>
      <c r="E42" s="53"/>
      <c r="F42" s="53"/>
      <c r="G42" s="53"/>
      <c r="H42" s="53"/>
      <c r="I42" s="53"/>
      <c r="J42" s="53"/>
      <c r="K42" s="53"/>
      <c r="L42" s="53"/>
      <c r="M42" s="30"/>
      <c r="N42" s="24"/>
    </row>
    <row r="43" spans="1:14" s="18" customFormat="1" ht="40.5" customHeight="1">
      <c r="A43" s="80" t="s">
        <v>113</v>
      </c>
      <c r="B43" s="89" t="s">
        <v>111</v>
      </c>
      <c r="C43" s="90"/>
      <c r="D43" s="90"/>
      <c r="E43" s="90"/>
      <c r="F43" s="90"/>
      <c r="G43" s="90"/>
      <c r="H43" s="90"/>
      <c r="I43" s="90"/>
      <c r="J43" s="90"/>
      <c r="K43" s="90"/>
      <c r="L43" s="53"/>
      <c r="M43" s="30"/>
      <c r="N43" s="24"/>
    </row>
    <row r="44" ht="12.75"/>
    <row r="45" spans="1:11" ht="14.25" customHeight="1">
      <c r="A45" s="81" t="s">
        <v>114</v>
      </c>
      <c r="B45" s="89" t="s">
        <v>117</v>
      </c>
      <c r="C45" s="89"/>
      <c r="D45" s="89"/>
      <c r="E45" s="89"/>
      <c r="F45" s="89"/>
      <c r="G45" s="89"/>
      <c r="H45" s="89"/>
      <c r="I45" s="89"/>
      <c r="J45" s="89"/>
      <c r="K45" s="90"/>
    </row>
  </sheetData>
  <mergeCells count="4">
    <mergeCell ref="B43:K43"/>
    <mergeCell ref="B45:K45"/>
    <mergeCell ref="D9:F9"/>
    <mergeCell ref="I9:K9"/>
  </mergeCells>
  <printOptions horizontalCentered="1"/>
  <pageMargins left="0.75" right="0.75" top="0.5" bottom="0.7" header="0.5" footer="0.5"/>
  <pageSetup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dimension ref="A1:K72"/>
  <sheetViews>
    <sheetView workbookViewId="0" topLeftCell="A31">
      <selection activeCell="B39" sqref="B39"/>
    </sheetView>
  </sheetViews>
  <sheetFormatPr defaultColWidth="9.140625" defaultRowHeight="12.75"/>
  <cols>
    <col min="1" max="1" width="3.421875" style="2" customWidth="1"/>
    <col min="2" max="2" width="44.00390625" style="2" customWidth="1"/>
    <col min="3" max="3" width="7.28125" style="2" customWidth="1"/>
    <col min="4" max="4" width="13.421875" style="2" customWidth="1"/>
    <col min="5" max="5" width="5.00390625" style="2" customWidth="1"/>
    <col min="6" max="6" width="13.8515625" style="2" customWidth="1"/>
    <col min="7" max="7" width="2.00390625" style="2" customWidth="1"/>
    <col min="8" max="8" width="5.00390625" style="2" customWidth="1"/>
    <col min="9" max="9" width="4.00390625" style="2" customWidth="1"/>
    <col min="10" max="10" width="12.7109375" style="2" customWidth="1"/>
    <col min="11" max="12" width="9.140625" style="2" customWidth="1"/>
    <col min="13" max="13" width="13.140625" style="2" customWidth="1"/>
    <col min="14" max="16384" width="9.140625" style="2" customWidth="1"/>
  </cols>
  <sheetData>
    <row r="1" ht="15.75">
      <c r="A1" s="13" t="str">
        <f>'Income Statement'!A1</f>
        <v>IMASPRO CORPORATION BERHAD (Company No. 657527-H)</v>
      </c>
    </row>
    <row r="2" ht="12.75">
      <c r="A2" s="11"/>
    </row>
    <row r="3" ht="13.5">
      <c r="A3" s="14" t="s">
        <v>108</v>
      </c>
    </row>
    <row r="4" spans="1:6" ht="5.25" customHeight="1">
      <c r="A4" s="15"/>
      <c r="B4" s="16"/>
      <c r="C4" s="16"/>
      <c r="D4" s="16"/>
      <c r="E4" s="16"/>
      <c r="F4" s="16"/>
    </row>
    <row r="5" spans="1:6" ht="12.75">
      <c r="A5" s="17"/>
      <c r="B5" s="3"/>
      <c r="C5" s="3"/>
      <c r="D5" s="3"/>
      <c r="E5" s="3"/>
      <c r="F5" s="3"/>
    </row>
    <row r="6" spans="1:3" s="18" customFormat="1" ht="13.5">
      <c r="A6" s="14" t="s">
        <v>60</v>
      </c>
      <c r="C6" s="19"/>
    </row>
    <row r="7" spans="1:3" s="18" customFormat="1" ht="13.5">
      <c r="A7" s="14"/>
      <c r="C7" s="19"/>
    </row>
    <row r="8" spans="4:10" s="18" customFormat="1" ht="13.5">
      <c r="D8" s="20" t="s">
        <v>61</v>
      </c>
      <c r="E8" s="14"/>
      <c r="F8" s="20" t="s">
        <v>62</v>
      </c>
      <c r="G8" s="14"/>
      <c r="H8" s="20"/>
      <c r="I8" s="20"/>
      <c r="J8" s="21"/>
    </row>
    <row r="9" spans="4:10" s="18" customFormat="1" ht="13.5">
      <c r="D9" s="20" t="s">
        <v>92</v>
      </c>
      <c r="E9" s="14"/>
      <c r="F9" s="20" t="s">
        <v>92</v>
      </c>
      <c r="G9" s="14"/>
      <c r="H9" s="20"/>
      <c r="I9" s="20"/>
      <c r="J9" s="21"/>
    </row>
    <row r="10" spans="4:10" s="18" customFormat="1" ht="13.5">
      <c r="D10" s="22" t="s">
        <v>63</v>
      </c>
      <c r="E10" s="20"/>
      <c r="F10" s="22" t="s">
        <v>44</v>
      </c>
      <c r="G10" s="20"/>
      <c r="H10" s="20"/>
      <c r="I10" s="20"/>
      <c r="J10" s="21"/>
    </row>
    <row r="11" spans="4:10" s="18" customFormat="1" ht="13.5">
      <c r="D11" s="20" t="s">
        <v>0</v>
      </c>
      <c r="E11" s="20"/>
      <c r="F11" s="20" t="s">
        <v>0</v>
      </c>
      <c r="G11" s="20"/>
      <c r="H11" s="20"/>
      <c r="I11" s="20"/>
      <c r="J11" s="21"/>
    </row>
    <row r="12" spans="1:10" s="18" customFormat="1" ht="13.5">
      <c r="A12" s="14" t="s">
        <v>64</v>
      </c>
      <c r="D12" s="23"/>
      <c r="E12" s="20"/>
      <c r="F12" s="20"/>
      <c r="G12" s="20"/>
      <c r="H12" s="20"/>
      <c r="I12" s="20"/>
      <c r="J12" s="21"/>
    </row>
    <row r="13" spans="1:10" s="18" customFormat="1" ht="12.75" customHeight="1">
      <c r="A13" s="14" t="s">
        <v>103</v>
      </c>
      <c r="J13" s="24"/>
    </row>
    <row r="14" spans="1:10" s="18" customFormat="1" ht="13.5">
      <c r="A14" s="18" t="s">
        <v>67</v>
      </c>
      <c r="C14" s="14"/>
      <c r="D14" s="25">
        <v>10442</v>
      </c>
      <c r="E14" s="25"/>
      <c r="F14" s="26">
        <v>10687</v>
      </c>
      <c r="G14" s="27"/>
      <c r="H14" s="27"/>
      <c r="I14" s="27"/>
      <c r="J14" s="25"/>
    </row>
    <row r="15" spans="1:10" s="18" customFormat="1" ht="13.5">
      <c r="A15" s="18" t="s">
        <v>104</v>
      </c>
      <c r="C15" s="14"/>
      <c r="D15" s="25">
        <v>260</v>
      </c>
      <c r="E15" s="25"/>
      <c r="F15" s="26">
        <v>0</v>
      </c>
      <c r="G15" s="27"/>
      <c r="H15" s="27"/>
      <c r="I15" s="27"/>
      <c r="J15" s="25"/>
    </row>
    <row r="16" spans="3:10" s="18" customFormat="1" ht="13.5">
      <c r="C16" s="14"/>
      <c r="D16" s="28">
        <f>SUM(D14:D15)</f>
        <v>10702</v>
      </c>
      <c r="E16" s="25"/>
      <c r="F16" s="28">
        <f>SUM(F14:F15)</f>
        <v>10687</v>
      </c>
      <c r="G16" s="27"/>
      <c r="H16" s="27"/>
      <c r="I16" s="27"/>
      <c r="J16" s="25"/>
    </row>
    <row r="17" spans="4:10" s="18" customFormat="1" ht="12.75" customHeight="1">
      <c r="D17" s="25"/>
      <c r="E17" s="25"/>
      <c r="F17" s="25"/>
      <c r="G17" s="27"/>
      <c r="H17" s="27"/>
      <c r="I17" s="27"/>
      <c r="J17" s="25"/>
    </row>
    <row r="18" spans="1:10" s="18" customFormat="1" ht="13.5">
      <c r="A18" s="14" t="s">
        <v>74</v>
      </c>
      <c r="C18" s="14"/>
      <c r="D18" s="25"/>
      <c r="E18" s="25"/>
      <c r="F18" s="25"/>
      <c r="G18" s="27"/>
      <c r="H18" s="27"/>
      <c r="I18" s="27"/>
      <c r="J18" s="25"/>
    </row>
    <row r="19" spans="1:10" s="18" customFormat="1" ht="13.5">
      <c r="A19" s="18" t="s">
        <v>31</v>
      </c>
      <c r="C19" s="29"/>
      <c r="D19" s="25">
        <v>9567</v>
      </c>
      <c r="E19" s="25"/>
      <c r="F19" s="26">
        <v>9306</v>
      </c>
      <c r="G19" s="27"/>
      <c r="H19" s="27"/>
      <c r="I19" s="27"/>
      <c r="J19" s="25"/>
    </row>
    <row r="20" spans="1:10" s="18" customFormat="1" ht="13.5">
      <c r="A20" s="18" t="s">
        <v>68</v>
      </c>
      <c r="C20" s="29"/>
      <c r="D20" s="25">
        <v>26521</v>
      </c>
      <c r="E20" s="25"/>
      <c r="F20" s="26">
        <v>33617</v>
      </c>
      <c r="G20" s="27"/>
      <c r="H20" s="27"/>
      <c r="I20" s="27"/>
      <c r="J20" s="25"/>
    </row>
    <row r="21" spans="1:10" s="18" customFormat="1" ht="13.5">
      <c r="A21" s="18" t="s">
        <v>69</v>
      </c>
      <c r="C21" s="29"/>
      <c r="D21" s="25">
        <v>735</v>
      </c>
      <c r="E21" s="25"/>
      <c r="F21" s="26">
        <v>644</v>
      </c>
      <c r="G21" s="27"/>
      <c r="H21" s="27"/>
      <c r="I21" s="27"/>
      <c r="J21" s="25"/>
    </row>
    <row r="22" spans="1:10" s="18" customFormat="1" ht="13.5">
      <c r="A22" s="18" t="s">
        <v>70</v>
      </c>
      <c r="C22" s="29"/>
      <c r="D22" s="25">
        <v>19784</v>
      </c>
      <c r="E22" s="25"/>
      <c r="F22" s="26">
        <v>14716</v>
      </c>
      <c r="G22" s="25"/>
      <c r="H22" s="25"/>
      <c r="I22" s="25"/>
      <c r="J22" s="25"/>
    </row>
    <row r="23" spans="1:10" s="18" customFormat="1" ht="13.5">
      <c r="A23" s="18" t="s">
        <v>71</v>
      </c>
      <c r="C23" s="29"/>
      <c r="D23" s="25">
        <v>2558</v>
      </c>
      <c r="E23" s="25"/>
      <c r="F23" s="26">
        <v>1747</v>
      </c>
      <c r="G23" s="25"/>
      <c r="H23" s="25"/>
      <c r="I23" s="25"/>
      <c r="J23" s="25"/>
    </row>
    <row r="24" spans="1:10" s="18" customFormat="1" ht="13.5">
      <c r="A24" s="30" t="s">
        <v>72</v>
      </c>
      <c r="B24" s="30"/>
      <c r="C24" s="29"/>
      <c r="D24" s="25">
        <v>5</v>
      </c>
      <c r="E24" s="25"/>
      <c r="F24" s="26">
        <v>5</v>
      </c>
      <c r="G24" s="25"/>
      <c r="H24" s="25"/>
      <c r="I24" s="25"/>
      <c r="J24" s="25"/>
    </row>
    <row r="25" spans="1:10" s="18" customFormat="1" ht="13.5">
      <c r="A25" s="29"/>
      <c r="C25" s="29"/>
      <c r="D25" s="28">
        <f>SUM(D19:D24)</f>
        <v>59170</v>
      </c>
      <c r="E25" s="25"/>
      <c r="F25" s="28">
        <f>SUM(F19:F24)</f>
        <v>60035</v>
      </c>
      <c r="G25" s="25"/>
      <c r="H25" s="25"/>
      <c r="I25" s="25"/>
      <c r="J25" s="25"/>
    </row>
    <row r="26" spans="1:10" s="18" customFormat="1" ht="14.25" thickBot="1">
      <c r="A26" s="14" t="s">
        <v>65</v>
      </c>
      <c r="C26" s="29"/>
      <c r="D26" s="31">
        <f>D16+D25</f>
        <v>69872</v>
      </c>
      <c r="E26" s="25"/>
      <c r="F26" s="31">
        <f>F16+F25</f>
        <v>70722</v>
      </c>
      <c r="G26" s="25"/>
      <c r="H26" s="25"/>
      <c r="I26" s="25"/>
      <c r="J26" s="25"/>
    </row>
    <row r="27" spans="1:10" s="18" customFormat="1" ht="14.25" thickTop="1">
      <c r="A27" s="29"/>
      <c r="C27" s="29"/>
      <c r="D27" s="25"/>
      <c r="E27" s="25"/>
      <c r="F27" s="26"/>
      <c r="G27" s="25"/>
      <c r="H27" s="25"/>
      <c r="I27" s="25"/>
      <c r="J27" s="25"/>
    </row>
    <row r="28" spans="1:10" s="18" customFormat="1" ht="13.5">
      <c r="A28" s="14" t="s">
        <v>66</v>
      </c>
      <c r="C28" s="29"/>
      <c r="D28" s="25"/>
      <c r="E28" s="25"/>
      <c r="F28" s="26"/>
      <c r="G28" s="25"/>
      <c r="H28" s="25"/>
      <c r="I28" s="25"/>
      <c r="J28" s="25"/>
    </row>
    <row r="29" spans="1:10" s="18" customFormat="1" ht="13.5">
      <c r="A29" s="14" t="s">
        <v>73</v>
      </c>
      <c r="C29" s="29"/>
      <c r="D29" s="25"/>
      <c r="E29" s="25"/>
      <c r="F29" s="26"/>
      <c r="G29" s="25"/>
      <c r="H29" s="25"/>
      <c r="I29" s="25"/>
      <c r="J29" s="25"/>
    </row>
    <row r="30" spans="1:10" s="18" customFormat="1" ht="13.5">
      <c r="A30" s="18" t="s">
        <v>1</v>
      </c>
      <c r="C30" s="29"/>
      <c r="D30" s="25">
        <v>40000</v>
      </c>
      <c r="E30" s="25"/>
      <c r="F30" s="26">
        <v>40000</v>
      </c>
      <c r="G30" s="25"/>
      <c r="H30" s="25"/>
      <c r="I30" s="25"/>
      <c r="J30" s="25"/>
    </row>
    <row r="31" spans="1:10" s="18" customFormat="1" ht="13.5">
      <c r="A31" s="18" t="s">
        <v>42</v>
      </c>
      <c r="C31" s="29"/>
      <c r="D31" s="25">
        <v>2857</v>
      </c>
      <c r="E31" s="25"/>
      <c r="F31" s="26">
        <v>2857</v>
      </c>
      <c r="G31" s="25"/>
      <c r="H31" s="25"/>
      <c r="I31" s="25"/>
      <c r="J31" s="25"/>
    </row>
    <row r="32" spans="1:10" s="18" customFormat="1" ht="13.5">
      <c r="A32" s="18" t="s">
        <v>105</v>
      </c>
      <c r="C32" s="29"/>
      <c r="D32" s="25">
        <v>18916</v>
      </c>
      <c r="E32" s="25"/>
      <c r="F32" s="26">
        <v>16860</v>
      </c>
      <c r="G32" s="25"/>
      <c r="H32" s="25"/>
      <c r="I32" s="25"/>
      <c r="J32" s="25"/>
    </row>
    <row r="33" spans="1:10" s="18" customFormat="1" ht="13.5">
      <c r="A33" s="14" t="s">
        <v>75</v>
      </c>
      <c r="C33" s="29"/>
      <c r="D33" s="28">
        <f>SUM(D30:D32)</f>
        <v>61773</v>
      </c>
      <c r="E33" s="25"/>
      <c r="F33" s="28">
        <f>SUM(F30:F32)</f>
        <v>59717</v>
      </c>
      <c r="G33" s="25"/>
      <c r="H33" s="25"/>
      <c r="I33" s="25"/>
      <c r="J33" s="25"/>
    </row>
    <row r="34" spans="1:10" s="18" customFormat="1" ht="13.5">
      <c r="A34" s="14"/>
      <c r="C34" s="29"/>
      <c r="D34" s="25"/>
      <c r="E34" s="25"/>
      <c r="F34" s="26"/>
      <c r="G34" s="25"/>
      <c r="H34" s="25"/>
      <c r="I34" s="25"/>
      <c r="J34" s="25"/>
    </row>
    <row r="35" spans="1:10" s="18" customFormat="1" ht="13.5">
      <c r="A35" s="14" t="s">
        <v>76</v>
      </c>
      <c r="C35" s="29"/>
      <c r="D35" s="25"/>
      <c r="E35" s="25"/>
      <c r="F35" s="26"/>
      <c r="G35" s="25"/>
      <c r="H35" s="25"/>
      <c r="I35" s="25"/>
      <c r="J35" s="25"/>
    </row>
    <row r="36" spans="1:10" s="18" customFormat="1" ht="13.5">
      <c r="A36" s="18" t="s">
        <v>77</v>
      </c>
      <c r="C36" s="29"/>
      <c r="D36" s="25">
        <v>731</v>
      </c>
      <c r="E36" s="25"/>
      <c r="F36" s="26">
        <v>731</v>
      </c>
      <c r="G36" s="25"/>
      <c r="H36" s="25"/>
      <c r="I36" s="25"/>
      <c r="J36" s="25"/>
    </row>
    <row r="37" spans="1:10" s="18" customFormat="1" ht="13.5">
      <c r="A37" s="18" t="s">
        <v>78</v>
      </c>
      <c r="C37" s="29"/>
      <c r="D37" s="25">
        <v>69</v>
      </c>
      <c r="E37" s="25"/>
      <c r="F37" s="26">
        <v>134</v>
      </c>
      <c r="G37" s="25"/>
      <c r="H37" s="25"/>
      <c r="I37" s="25"/>
      <c r="J37" s="25"/>
    </row>
    <row r="38" spans="1:10" s="18" customFormat="1" ht="13.5">
      <c r="A38" s="14"/>
      <c r="C38" s="29"/>
      <c r="D38" s="28">
        <f>SUM(D36:D37)</f>
        <v>800</v>
      </c>
      <c r="E38" s="25"/>
      <c r="F38" s="28">
        <f>SUM(F36:F37)</f>
        <v>865</v>
      </c>
      <c r="G38" s="25"/>
      <c r="H38" s="25"/>
      <c r="I38" s="25"/>
      <c r="J38" s="25"/>
    </row>
    <row r="39" spans="1:10" s="18" customFormat="1" ht="13.5">
      <c r="A39" s="14"/>
      <c r="C39" s="29"/>
      <c r="D39" s="25"/>
      <c r="E39" s="25"/>
      <c r="F39" s="26"/>
      <c r="G39" s="25"/>
      <c r="H39" s="25"/>
      <c r="I39" s="25"/>
      <c r="J39" s="25"/>
    </row>
    <row r="40" spans="1:10" s="18" customFormat="1" ht="13.5">
      <c r="A40" s="14" t="s">
        <v>81</v>
      </c>
      <c r="C40" s="14"/>
      <c r="D40" s="25"/>
      <c r="E40" s="25"/>
      <c r="F40" s="25"/>
      <c r="G40" s="25"/>
      <c r="H40" s="25"/>
      <c r="I40" s="25"/>
      <c r="J40" s="25"/>
    </row>
    <row r="41" spans="1:10" s="18" customFormat="1" ht="13.5">
      <c r="A41" s="18" t="s">
        <v>79</v>
      </c>
      <c r="C41" s="29"/>
      <c r="D41" s="25">
        <v>4523</v>
      </c>
      <c r="E41" s="25"/>
      <c r="F41" s="26">
        <v>7488</v>
      </c>
      <c r="G41" s="25"/>
      <c r="H41" s="25"/>
      <c r="I41" s="25"/>
      <c r="J41" s="25"/>
    </row>
    <row r="42" spans="1:10" s="18" customFormat="1" ht="13.5">
      <c r="A42" s="18" t="s">
        <v>80</v>
      </c>
      <c r="C42" s="29"/>
      <c r="D42" s="25">
        <v>240</v>
      </c>
      <c r="E42" s="25"/>
      <c r="F42" s="26">
        <v>594</v>
      </c>
      <c r="G42" s="25"/>
      <c r="H42" s="25"/>
      <c r="I42" s="25"/>
      <c r="J42" s="25"/>
    </row>
    <row r="43" spans="1:10" s="18" customFormat="1" ht="13.5">
      <c r="A43" s="18" t="s">
        <v>78</v>
      </c>
      <c r="C43" s="29"/>
      <c r="D43" s="25">
        <v>1658</v>
      </c>
      <c r="E43" s="25"/>
      <c r="F43" s="26">
        <f>763+259</f>
        <v>1022</v>
      </c>
      <c r="G43" s="25"/>
      <c r="H43" s="25"/>
      <c r="I43" s="25"/>
      <c r="J43" s="25"/>
    </row>
    <row r="44" spans="1:10" s="18" customFormat="1" ht="13.5">
      <c r="A44" s="30" t="s">
        <v>19</v>
      </c>
      <c r="B44" s="30"/>
      <c r="C44" s="29"/>
      <c r="D44" s="25">
        <v>878</v>
      </c>
      <c r="E44" s="25"/>
      <c r="F44" s="26">
        <v>1036</v>
      </c>
      <c r="G44" s="25"/>
      <c r="H44" s="25"/>
      <c r="I44" s="25"/>
      <c r="J44" s="25"/>
    </row>
    <row r="45" spans="4:10" s="18" customFormat="1" ht="13.5">
      <c r="D45" s="28">
        <f>SUM(D41:D44)</f>
        <v>7299</v>
      </c>
      <c r="E45" s="25"/>
      <c r="F45" s="28">
        <f>SUM(F41:F44)</f>
        <v>10140</v>
      </c>
      <c r="G45" s="25"/>
      <c r="H45" s="25"/>
      <c r="I45" s="25"/>
      <c r="J45" s="25"/>
    </row>
    <row r="46" spans="1:10" s="18" customFormat="1" ht="13.5">
      <c r="A46" s="14" t="s">
        <v>82</v>
      </c>
      <c r="C46" s="14"/>
      <c r="D46" s="25">
        <f>D38+D45</f>
        <v>8099</v>
      </c>
      <c r="E46" s="25"/>
      <c r="F46" s="25">
        <f>F38+F45</f>
        <v>11005</v>
      </c>
      <c r="G46" s="27"/>
      <c r="H46" s="27"/>
      <c r="I46" s="27"/>
      <c r="J46" s="25"/>
    </row>
    <row r="47" spans="1:10" s="18" customFormat="1" ht="14.25" thickBot="1">
      <c r="A47" s="14" t="s">
        <v>83</v>
      </c>
      <c r="D47" s="31">
        <f>D33+D46</f>
        <v>69872</v>
      </c>
      <c r="E47" s="25"/>
      <c r="F47" s="31">
        <f>F33+F46</f>
        <v>70722</v>
      </c>
      <c r="G47" s="25"/>
      <c r="H47" s="25"/>
      <c r="I47" s="25"/>
      <c r="J47" s="25"/>
    </row>
    <row r="48" spans="1:10" s="18" customFormat="1" ht="12.75" customHeight="1" thickTop="1">
      <c r="A48" s="29"/>
      <c r="C48" s="29"/>
      <c r="D48" s="25"/>
      <c r="E48" s="25"/>
      <c r="F48" s="25"/>
      <c r="G48" s="27"/>
      <c r="H48" s="27"/>
      <c r="I48" s="27"/>
      <c r="J48" s="25"/>
    </row>
    <row r="49" spans="1:10" s="18" customFormat="1" ht="14.25" thickBot="1">
      <c r="A49" s="18" t="s">
        <v>43</v>
      </c>
      <c r="D49" s="36">
        <f>(D33/(D30*2))</f>
        <v>0.7721625</v>
      </c>
      <c r="E49" s="27"/>
      <c r="F49" s="36">
        <f>(F33/(F30*2))</f>
        <v>0.7464625</v>
      </c>
      <c r="G49" s="32"/>
      <c r="H49" s="32"/>
      <c r="I49" s="32"/>
      <c r="J49" s="33"/>
    </row>
    <row r="50" spans="2:10" s="18" customFormat="1" ht="14.25" thickTop="1">
      <c r="B50" s="29"/>
      <c r="C50" s="29"/>
      <c r="E50" s="27"/>
      <c r="F50" s="25"/>
      <c r="G50" s="27"/>
      <c r="H50" s="27"/>
      <c r="I50" s="27"/>
      <c r="J50" s="25"/>
    </row>
    <row r="51" spans="2:10" s="18" customFormat="1" ht="13.5">
      <c r="B51" s="29"/>
      <c r="C51" s="29"/>
      <c r="E51" s="27"/>
      <c r="F51" s="25"/>
      <c r="G51" s="27"/>
      <c r="H51" s="27"/>
      <c r="I51" s="27"/>
      <c r="J51" s="25"/>
    </row>
    <row r="52" spans="1:10" s="18" customFormat="1" ht="13.5">
      <c r="A52" s="14" t="s">
        <v>115</v>
      </c>
      <c r="B52" s="29"/>
      <c r="C52" s="29"/>
      <c r="E52" s="27"/>
      <c r="F52" s="25"/>
      <c r="G52" s="27"/>
      <c r="H52" s="27"/>
      <c r="I52" s="27"/>
      <c r="J52" s="25"/>
    </row>
    <row r="53" spans="1:11" s="18" customFormat="1" ht="40.5" customHeight="1">
      <c r="A53" s="89" t="s">
        <v>84</v>
      </c>
      <c r="B53" s="89"/>
      <c r="C53" s="89"/>
      <c r="D53" s="89"/>
      <c r="E53" s="89"/>
      <c r="F53" s="89"/>
      <c r="G53" s="34"/>
      <c r="H53" s="34"/>
      <c r="I53" s="34"/>
      <c r="J53" s="34"/>
      <c r="K53" s="34"/>
    </row>
    <row r="54" spans="1:10" s="18" customFormat="1" ht="13.5">
      <c r="A54" s="35"/>
      <c r="C54" s="14"/>
      <c r="E54" s="27"/>
      <c r="F54" s="27"/>
      <c r="G54" s="27"/>
      <c r="H54" s="27"/>
      <c r="I54" s="27"/>
      <c r="J54" s="25"/>
    </row>
    <row r="55" spans="1:10" s="18" customFormat="1" ht="13.5">
      <c r="A55" s="14"/>
      <c r="C55" s="14"/>
      <c r="E55" s="27"/>
      <c r="F55" s="27"/>
      <c r="G55" s="27"/>
      <c r="H55" s="27"/>
      <c r="I55" s="27"/>
      <c r="J55" s="25"/>
    </row>
    <row r="56" spans="1:10" s="18" customFormat="1" ht="12.75" customHeight="1">
      <c r="A56" s="14"/>
      <c r="C56" s="14"/>
      <c r="E56" s="27"/>
      <c r="F56" s="27"/>
      <c r="G56" s="27"/>
      <c r="H56" s="27"/>
      <c r="I56" s="27"/>
      <c r="J56" s="25"/>
    </row>
    <row r="57" spans="1:10" s="18" customFormat="1" ht="13.5">
      <c r="A57" s="35"/>
      <c r="C57" s="14"/>
      <c r="E57" s="27"/>
      <c r="F57" s="27"/>
      <c r="G57" s="27"/>
      <c r="H57" s="27"/>
      <c r="I57" s="27"/>
      <c r="J57" s="25"/>
    </row>
    <row r="58" spans="1:10" s="18" customFormat="1" ht="13.5">
      <c r="A58" s="14"/>
      <c r="C58" s="14"/>
      <c r="E58" s="27"/>
      <c r="F58" s="27"/>
      <c r="G58" s="27"/>
      <c r="H58" s="27"/>
      <c r="I58" s="27"/>
      <c r="J58" s="25"/>
    </row>
    <row r="59" spans="1:10" s="18" customFormat="1" ht="12.75" customHeight="1">
      <c r="A59" s="14"/>
      <c r="C59" s="14"/>
      <c r="E59" s="27"/>
      <c r="F59" s="27"/>
      <c r="G59" s="27"/>
      <c r="H59" s="27"/>
      <c r="I59" s="27"/>
      <c r="J59" s="25"/>
    </row>
    <row r="60" spans="1:10" s="18" customFormat="1" ht="13.5">
      <c r="A60" s="35"/>
      <c r="C60" s="14"/>
      <c r="E60" s="27"/>
      <c r="F60" s="27"/>
      <c r="G60" s="27"/>
      <c r="H60" s="27"/>
      <c r="I60" s="27"/>
      <c r="J60" s="25"/>
    </row>
    <row r="61" spans="1:10" s="18" customFormat="1" ht="13.5">
      <c r="A61" s="14"/>
      <c r="C61" s="14"/>
      <c r="E61" s="27"/>
      <c r="F61" s="27"/>
      <c r="G61" s="27"/>
      <c r="H61" s="27"/>
      <c r="I61" s="27"/>
      <c r="J61" s="25"/>
    </row>
    <row r="62" spans="1:10" s="18" customFormat="1" ht="13.5">
      <c r="A62" s="14"/>
      <c r="C62" s="14"/>
      <c r="E62" s="27"/>
      <c r="F62" s="27"/>
      <c r="G62" s="27"/>
      <c r="H62" s="27"/>
      <c r="I62" s="27"/>
      <c r="J62" s="25"/>
    </row>
    <row r="63" spans="1:10" s="18" customFormat="1" ht="13.5">
      <c r="A63" s="14"/>
      <c r="C63" s="14"/>
      <c r="E63" s="27"/>
      <c r="F63" s="27"/>
      <c r="G63" s="27"/>
      <c r="H63" s="27"/>
      <c r="I63" s="27"/>
      <c r="J63" s="25"/>
    </row>
    <row r="64" spans="1:10" ht="12.75">
      <c r="A64" s="1"/>
      <c r="C64" s="1"/>
      <c r="E64" s="5"/>
      <c r="F64" s="5"/>
      <c r="G64" s="5"/>
      <c r="H64" s="5"/>
      <c r="I64" s="5"/>
      <c r="J64" s="6"/>
    </row>
    <row r="65" spans="1:10" ht="12.75">
      <c r="A65" s="1"/>
      <c r="C65" s="1"/>
      <c r="E65" s="5"/>
      <c r="F65" s="5"/>
      <c r="G65" s="5"/>
      <c r="H65" s="5"/>
      <c r="I65" s="5"/>
      <c r="J65" s="6"/>
    </row>
    <row r="66" spans="1:10" ht="12.75">
      <c r="A66" s="1"/>
      <c r="C66" s="1"/>
      <c r="E66" s="5"/>
      <c r="F66" s="5"/>
      <c r="G66" s="5"/>
      <c r="H66" s="5"/>
      <c r="I66" s="5"/>
      <c r="J66" s="6"/>
    </row>
    <row r="67" spans="1:10" ht="12.75">
      <c r="A67" s="1"/>
      <c r="C67" s="1"/>
      <c r="E67" s="5"/>
      <c r="F67" s="5"/>
      <c r="G67" s="5"/>
      <c r="H67" s="5"/>
      <c r="I67" s="5"/>
      <c r="J67" s="6"/>
    </row>
    <row r="68" spans="1:10" ht="12.75">
      <c r="A68" s="1"/>
      <c r="C68" s="1"/>
      <c r="E68" s="5"/>
      <c r="F68" s="5"/>
      <c r="G68" s="5"/>
      <c r="H68" s="5"/>
      <c r="I68" s="5"/>
      <c r="J68" s="6"/>
    </row>
    <row r="69" spans="1:10" ht="12.75">
      <c r="A69" s="1"/>
      <c r="C69" s="1"/>
      <c r="E69" s="5"/>
      <c r="F69" s="5"/>
      <c r="G69" s="5"/>
      <c r="H69" s="5"/>
      <c r="I69" s="5"/>
      <c r="J69" s="6"/>
    </row>
    <row r="70" spans="1:10" ht="12.75">
      <c r="A70" s="1"/>
      <c r="C70" s="1"/>
      <c r="E70" s="5"/>
      <c r="F70" s="5"/>
      <c r="G70" s="5"/>
      <c r="H70" s="5"/>
      <c r="I70" s="5"/>
      <c r="J70" s="6"/>
    </row>
    <row r="71" ht="12.75">
      <c r="J71" s="3"/>
    </row>
    <row r="72" ht="12.75">
      <c r="J72" s="3"/>
    </row>
  </sheetData>
  <mergeCells count="1">
    <mergeCell ref="A53:F53"/>
  </mergeCells>
  <printOptions horizontalCentered="1"/>
  <pageMargins left="0.75" right="0.75" top="0.5" bottom="0.5" header="0.5" footer="0.5"/>
  <pageSetup horizontalDpi="600" verticalDpi="600" orientation="portrait"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77"/>
  <sheetViews>
    <sheetView workbookViewId="0" topLeftCell="A13">
      <selection activeCell="J39" sqref="J39"/>
    </sheetView>
  </sheetViews>
  <sheetFormatPr defaultColWidth="9.140625" defaultRowHeight="12.75"/>
  <cols>
    <col min="1" max="1" width="4.00390625" style="2" customWidth="1"/>
    <col min="2" max="2" width="35.00390625" style="2" customWidth="1"/>
    <col min="3" max="3" width="1.57421875" style="2" customWidth="1"/>
    <col min="4" max="4" width="10.7109375" style="2" customWidth="1"/>
    <col min="5" max="5" width="0.85546875" style="3" customWidth="1"/>
    <col min="6" max="6" width="13.140625" style="2" customWidth="1"/>
    <col min="7" max="7" width="0.85546875" style="3" customWidth="1"/>
    <col min="8" max="8" width="13.421875" style="2" customWidth="1"/>
    <col min="9" max="9" width="0.9921875" style="3" customWidth="1"/>
    <col min="10" max="10" width="10.7109375" style="2" customWidth="1"/>
    <col min="11" max="11" width="1.421875" style="2" customWidth="1"/>
    <col min="12" max="12" width="10.7109375" style="2" customWidth="1"/>
    <col min="13" max="14" width="9.140625" style="2" customWidth="1"/>
    <col min="15" max="15" width="13.140625" style="2" customWidth="1"/>
    <col min="16" max="16384" width="9.140625" style="2" customWidth="1"/>
  </cols>
  <sheetData>
    <row r="1" spans="1:2" ht="12.75">
      <c r="A1" s="1" t="str">
        <f>'Income Statement'!A1</f>
        <v>IMASPRO CORPORATION BERHAD (Company No. 657527-H)</v>
      </c>
      <c r="B1" s="1"/>
    </row>
    <row r="2" spans="1:2" ht="12.75">
      <c r="A2" s="1"/>
      <c r="B2" s="1"/>
    </row>
    <row r="3" spans="1:2" ht="13.5">
      <c r="A3" s="14" t="s">
        <v>108</v>
      </c>
      <c r="B3" s="1"/>
    </row>
    <row r="4" spans="1:10" ht="4.5" customHeight="1">
      <c r="A4" s="60"/>
      <c r="B4" s="60"/>
      <c r="C4" s="16"/>
      <c r="D4" s="16"/>
      <c r="E4" s="16"/>
      <c r="F4" s="16"/>
      <c r="G4" s="16"/>
      <c r="H4" s="16"/>
      <c r="I4" s="16"/>
      <c r="J4" s="16"/>
    </row>
    <row r="5" spans="1:9" s="18" customFormat="1" ht="13.5">
      <c r="A5" s="14"/>
      <c r="B5" s="14"/>
      <c r="E5" s="24"/>
      <c r="G5" s="24"/>
      <c r="I5" s="24"/>
    </row>
    <row r="6" spans="1:9" s="18" customFormat="1" ht="13.5">
      <c r="A6" s="14" t="s">
        <v>85</v>
      </c>
      <c r="B6" s="19"/>
      <c r="C6" s="19"/>
      <c r="E6" s="24"/>
      <c r="G6" s="24"/>
      <c r="I6" s="24"/>
    </row>
    <row r="7" spans="1:9" s="18" customFormat="1" ht="13.5">
      <c r="A7" s="37"/>
      <c r="B7" s="19"/>
      <c r="C7" s="19"/>
      <c r="E7" s="24"/>
      <c r="G7" s="24"/>
      <c r="I7" s="24"/>
    </row>
    <row r="8" spans="1:9" s="18" customFormat="1" ht="13.5">
      <c r="A8" s="14"/>
      <c r="B8" s="19"/>
      <c r="C8" s="19"/>
      <c r="E8" s="24"/>
      <c r="G8" s="24"/>
      <c r="I8" s="24"/>
    </row>
    <row r="9" spans="1:10" s="18" customFormat="1" ht="13.5">
      <c r="A9" s="14"/>
      <c r="B9" s="19"/>
      <c r="C9" s="19"/>
      <c r="D9" s="92" t="s">
        <v>88</v>
      </c>
      <c r="E9" s="93"/>
      <c r="F9" s="93"/>
      <c r="G9" s="93"/>
      <c r="H9" s="93"/>
      <c r="I9" s="93"/>
      <c r="J9" s="94"/>
    </row>
    <row r="10" spans="5:20" s="18" customFormat="1" ht="26.25" customHeight="1">
      <c r="E10" s="24"/>
      <c r="F10" s="61" t="s">
        <v>86</v>
      </c>
      <c r="G10" s="62"/>
      <c r="H10" s="61" t="s">
        <v>87</v>
      </c>
      <c r="I10" s="62"/>
      <c r="K10" s="24"/>
      <c r="L10" s="24"/>
      <c r="M10" s="24"/>
      <c r="N10" s="24"/>
      <c r="O10" s="24"/>
      <c r="P10" s="24"/>
      <c r="Q10" s="24"/>
      <c r="R10" s="24"/>
      <c r="S10" s="24"/>
      <c r="T10" s="24"/>
    </row>
    <row r="11" spans="5:20" s="18" customFormat="1" ht="4.5" customHeight="1">
      <c r="E11" s="24"/>
      <c r="F11" s="61"/>
      <c r="G11" s="62"/>
      <c r="H11" s="61"/>
      <c r="I11" s="62"/>
      <c r="K11" s="24"/>
      <c r="L11" s="24"/>
      <c r="M11" s="24"/>
      <c r="N11" s="24"/>
      <c r="O11" s="24"/>
      <c r="P11" s="24"/>
      <c r="Q11" s="24"/>
      <c r="R11" s="24"/>
      <c r="S11" s="24"/>
      <c r="T11" s="24"/>
    </row>
    <row r="12" spans="4:20" s="18" customFormat="1" ht="13.5">
      <c r="D12" s="20" t="s">
        <v>9</v>
      </c>
      <c r="E12" s="21"/>
      <c r="F12" s="20" t="s">
        <v>39</v>
      </c>
      <c r="G12" s="21"/>
      <c r="H12" s="20" t="s">
        <v>116</v>
      </c>
      <c r="I12" s="21"/>
      <c r="J12" s="20"/>
      <c r="K12" s="21"/>
      <c r="L12" s="21"/>
      <c r="M12" s="24"/>
      <c r="N12" s="24"/>
      <c r="O12" s="24"/>
      <c r="P12" s="24"/>
      <c r="Q12" s="24"/>
      <c r="R12" s="24"/>
      <c r="S12" s="24"/>
      <c r="T12" s="24"/>
    </row>
    <row r="13" spans="4:12" s="18" customFormat="1" ht="13.5">
      <c r="D13" s="20" t="s">
        <v>10</v>
      </c>
      <c r="E13" s="21"/>
      <c r="F13" s="20" t="s">
        <v>40</v>
      </c>
      <c r="G13" s="21"/>
      <c r="H13" s="20" t="s">
        <v>109</v>
      </c>
      <c r="I13" s="21"/>
      <c r="J13" s="20" t="s">
        <v>11</v>
      </c>
      <c r="K13" s="14"/>
      <c r="L13" s="14"/>
    </row>
    <row r="14" spans="4:12" s="18" customFormat="1" ht="13.5">
      <c r="D14" s="20" t="s">
        <v>0</v>
      </c>
      <c r="E14" s="21"/>
      <c r="F14" s="20" t="s">
        <v>0</v>
      </c>
      <c r="G14" s="21"/>
      <c r="H14" s="20" t="s">
        <v>0</v>
      </c>
      <c r="I14" s="21"/>
      <c r="J14" s="20" t="s">
        <v>0</v>
      </c>
      <c r="K14" s="20"/>
      <c r="L14" s="20"/>
    </row>
    <row r="15" spans="4:12" s="18" customFormat="1" ht="13.5">
      <c r="D15" s="25"/>
      <c r="E15" s="25"/>
      <c r="F15" s="25"/>
      <c r="G15" s="25"/>
      <c r="H15" s="25"/>
      <c r="I15" s="25"/>
      <c r="J15" s="25"/>
      <c r="K15" s="27"/>
      <c r="L15" s="27"/>
    </row>
    <row r="16" spans="1:12" s="18" customFormat="1" ht="13.5">
      <c r="A16" s="63" t="s">
        <v>91</v>
      </c>
      <c r="D16" s="25"/>
      <c r="E16" s="25"/>
      <c r="F16" s="25"/>
      <c r="G16" s="25"/>
      <c r="H16" s="25"/>
      <c r="I16" s="25"/>
      <c r="J16" s="25"/>
      <c r="K16" s="27"/>
      <c r="L16" s="27"/>
    </row>
    <row r="17" spans="4:12" s="18" customFormat="1" ht="13.5">
      <c r="D17" s="25"/>
      <c r="E17" s="25"/>
      <c r="F17" s="25"/>
      <c r="G17" s="25"/>
      <c r="H17" s="25"/>
      <c r="I17" s="25"/>
      <c r="J17" s="25"/>
      <c r="K17" s="27"/>
      <c r="L17" s="27"/>
    </row>
    <row r="18" spans="1:12" s="18" customFormat="1" ht="13.5">
      <c r="A18" s="18" t="s">
        <v>89</v>
      </c>
      <c r="D18" s="25">
        <v>40000</v>
      </c>
      <c r="E18" s="25"/>
      <c r="F18" s="25">
        <v>2857</v>
      </c>
      <c r="G18" s="25"/>
      <c r="H18" s="25">
        <v>16860</v>
      </c>
      <c r="I18" s="25"/>
      <c r="J18" s="25">
        <f>SUM(D18:I18)</f>
        <v>59717</v>
      </c>
      <c r="K18" s="27"/>
      <c r="L18" s="27"/>
    </row>
    <row r="19" spans="4:12" s="18" customFormat="1" ht="13.5">
      <c r="D19" s="25"/>
      <c r="E19" s="25"/>
      <c r="F19" s="25"/>
      <c r="G19" s="25"/>
      <c r="H19" s="25"/>
      <c r="I19" s="25"/>
      <c r="J19" s="25"/>
      <c r="K19" s="27"/>
      <c r="L19" s="27"/>
    </row>
    <row r="20" spans="1:12" s="24" customFormat="1" ht="13.5">
      <c r="A20" s="95" t="s">
        <v>41</v>
      </c>
      <c r="B20" s="95"/>
      <c r="D20" s="26">
        <v>0</v>
      </c>
      <c r="E20" s="26"/>
      <c r="F20" s="26">
        <v>0</v>
      </c>
      <c r="G20" s="26"/>
      <c r="H20" s="26">
        <v>2056</v>
      </c>
      <c r="I20" s="26"/>
      <c r="J20" s="25">
        <f>SUM(D20:I20)</f>
        <v>2056</v>
      </c>
      <c r="K20" s="64"/>
      <c r="L20" s="64"/>
    </row>
    <row r="21" spans="4:12" s="24" customFormat="1" ht="13.5">
      <c r="D21" s="87"/>
      <c r="E21" s="64"/>
      <c r="F21" s="87"/>
      <c r="G21" s="64"/>
      <c r="H21" s="87"/>
      <c r="I21" s="64"/>
      <c r="J21" s="87"/>
      <c r="K21" s="64"/>
      <c r="L21" s="64"/>
    </row>
    <row r="22" spans="1:12" s="24" customFormat="1" ht="14.25" thickBot="1">
      <c r="A22" s="18" t="s">
        <v>90</v>
      </c>
      <c r="D22" s="86">
        <f>SUM(D18:D21)</f>
        <v>40000</v>
      </c>
      <c r="E22" s="64"/>
      <c r="F22" s="65">
        <f>SUM(F18:F21)</f>
        <v>2857</v>
      </c>
      <c r="G22" s="64"/>
      <c r="H22" s="65">
        <f>SUM(H18:H21)</f>
        <v>18916</v>
      </c>
      <c r="I22" s="64"/>
      <c r="J22" s="65">
        <f>SUM(J18:J21)</f>
        <v>61773</v>
      </c>
      <c r="K22" s="64"/>
      <c r="L22" s="64"/>
    </row>
    <row r="23" spans="4:12" s="24" customFormat="1" ht="14.25" thickTop="1">
      <c r="D23" s="64"/>
      <c r="E23" s="64"/>
      <c r="F23" s="64"/>
      <c r="G23" s="64"/>
      <c r="H23" s="64"/>
      <c r="I23" s="64"/>
      <c r="J23" s="64"/>
      <c r="K23" s="64"/>
      <c r="L23" s="64"/>
    </row>
    <row r="24" spans="4:12" s="24" customFormat="1" ht="13.5">
      <c r="D24" s="64"/>
      <c r="E24" s="64"/>
      <c r="F24" s="64"/>
      <c r="G24" s="64"/>
      <c r="H24" s="64"/>
      <c r="I24" s="64"/>
      <c r="J24" s="64"/>
      <c r="K24" s="64"/>
      <c r="L24" s="64"/>
    </row>
    <row r="25" spans="4:12" s="24" customFormat="1" ht="13.5">
      <c r="D25" s="64"/>
      <c r="E25" s="64"/>
      <c r="F25" s="64"/>
      <c r="G25" s="64"/>
      <c r="H25" s="64"/>
      <c r="I25" s="64"/>
      <c r="J25" s="64"/>
      <c r="K25" s="64"/>
      <c r="L25" s="64"/>
    </row>
    <row r="26" spans="4:12" s="24" customFormat="1" ht="13.5">
      <c r="D26" s="64"/>
      <c r="E26" s="64"/>
      <c r="F26" s="64"/>
      <c r="G26" s="64"/>
      <c r="H26" s="64"/>
      <c r="I26" s="64"/>
      <c r="J26" s="64"/>
      <c r="K26" s="64"/>
      <c r="L26" s="64"/>
    </row>
    <row r="27" spans="4:12" s="24" customFormat="1" ht="13.5">
      <c r="D27" s="64"/>
      <c r="E27" s="64"/>
      <c r="F27" s="64"/>
      <c r="G27" s="64"/>
      <c r="H27" s="64"/>
      <c r="I27" s="64"/>
      <c r="J27" s="64"/>
      <c r="K27" s="64"/>
      <c r="L27" s="64"/>
    </row>
    <row r="28" spans="1:12" s="24" customFormat="1" ht="13.5">
      <c r="A28" s="14" t="s">
        <v>30</v>
      </c>
      <c r="B28" s="14"/>
      <c r="D28" s="64"/>
      <c r="E28" s="64"/>
      <c r="F28" s="64"/>
      <c r="G28" s="64"/>
      <c r="H28" s="64"/>
      <c r="I28" s="64"/>
      <c r="J28" s="64"/>
      <c r="K28" s="64"/>
      <c r="L28" s="64"/>
    </row>
    <row r="29" spans="1:12" s="24" customFormat="1" ht="39.75" customHeight="1">
      <c r="A29" s="79" t="s">
        <v>113</v>
      </c>
      <c r="B29" s="89" t="s">
        <v>93</v>
      </c>
      <c r="C29" s="90"/>
      <c r="D29" s="90"/>
      <c r="E29" s="90"/>
      <c r="F29" s="90"/>
      <c r="G29" s="90"/>
      <c r="H29" s="90"/>
      <c r="I29" s="90"/>
      <c r="J29" s="90"/>
      <c r="K29" s="66"/>
      <c r="L29" s="64"/>
    </row>
    <row r="30" spans="4:12" s="24" customFormat="1" ht="13.5">
      <c r="D30" s="64"/>
      <c r="E30" s="64"/>
      <c r="F30" s="64"/>
      <c r="G30" s="64"/>
      <c r="H30" s="64"/>
      <c r="I30" s="64"/>
      <c r="J30" s="64"/>
      <c r="K30" s="64"/>
      <c r="L30" s="64"/>
    </row>
    <row r="31" spans="1:12" s="24" customFormat="1" ht="14.25" customHeight="1">
      <c r="A31" s="79" t="s">
        <v>114</v>
      </c>
      <c r="B31" s="89" t="s">
        <v>117</v>
      </c>
      <c r="C31" s="89"/>
      <c r="D31" s="89"/>
      <c r="E31" s="89"/>
      <c r="F31" s="89"/>
      <c r="G31" s="89"/>
      <c r="H31" s="89"/>
      <c r="I31" s="89"/>
      <c r="J31" s="89"/>
      <c r="K31" s="90"/>
      <c r="L31" s="64"/>
    </row>
    <row r="32" spans="5:15" s="18" customFormat="1" ht="13.5">
      <c r="E32" s="24"/>
      <c r="F32" s="27"/>
      <c r="G32" s="25"/>
      <c r="H32" s="25"/>
      <c r="I32" s="25"/>
      <c r="J32" s="25"/>
      <c r="K32" s="25"/>
      <c r="L32" s="27"/>
      <c r="M32" s="27"/>
      <c r="N32" s="27"/>
      <c r="O32" s="25"/>
    </row>
    <row r="33" spans="5:15" s="18" customFormat="1" ht="13.5">
      <c r="E33" s="24"/>
      <c r="F33" s="27"/>
      <c r="G33" s="25"/>
      <c r="H33" s="25"/>
      <c r="I33" s="25"/>
      <c r="J33" s="25"/>
      <c r="K33" s="25"/>
      <c r="L33" s="27"/>
      <c r="M33" s="27"/>
      <c r="N33" s="27"/>
      <c r="O33" s="25"/>
    </row>
    <row r="34" spans="1:15" ht="12.75">
      <c r="A34" s="1"/>
      <c r="B34" s="1"/>
      <c r="F34" s="5"/>
      <c r="G34" s="6"/>
      <c r="H34" s="6"/>
      <c r="I34" s="6"/>
      <c r="J34" s="6"/>
      <c r="K34" s="6"/>
      <c r="L34" s="5"/>
      <c r="M34" s="5"/>
      <c r="N34" s="5"/>
      <c r="O34" s="6"/>
    </row>
    <row r="35" spans="4:12" s="3" customFormat="1" ht="12.75">
      <c r="D35" s="6"/>
      <c r="E35" s="6"/>
      <c r="F35" s="6"/>
      <c r="G35" s="6"/>
      <c r="H35" s="6"/>
      <c r="I35" s="6"/>
      <c r="J35" s="6"/>
      <c r="K35" s="6"/>
      <c r="L35" s="6"/>
    </row>
    <row r="36" spans="1:12" s="3" customFormat="1" ht="12.75">
      <c r="A36" s="9"/>
      <c r="B36" s="9"/>
      <c r="D36" s="6"/>
      <c r="E36" s="6"/>
      <c r="F36" s="6"/>
      <c r="G36" s="6"/>
      <c r="H36" s="6"/>
      <c r="I36" s="6"/>
      <c r="J36" s="6"/>
      <c r="K36" s="6"/>
      <c r="L36" s="6"/>
    </row>
    <row r="37" spans="4:12" s="3" customFormat="1" ht="12.75">
      <c r="D37" s="6"/>
      <c r="E37" s="6"/>
      <c r="F37" s="6"/>
      <c r="G37" s="6"/>
      <c r="H37" s="6"/>
      <c r="I37" s="6"/>
      <c r="J37" s="6"/>
      <c r="K37" s="6"/>
      <c r="L37" s="6"/>
    </row>
    <row r="38" spans="4:12" s="3" customFormat="1" ht="12.75">
      <c r="D38" s="6"/>
      <c r="E38" s="6"/>
      <c r="F38" s="6"/>
      <c r="G38" s="6"/>
      <c r="H38" s="6"/>
      <c r="I38" s="6"/>
      <c r="J38" s="6"/>
      <c r="K38" s="6"/>
      <c r="L38" s="6"/>
    </row>
    <row r="39" spans="4:12" s="3" customFormat="1" ht="12.75">
      <c r="D39" s="6"/>
      <c r="E39" s="6"/>
      <c r="F39" s="6"/>
      <c r="G39" s="6"/>
      <c r="H39" s="6"/>
      <c r="I39" s="6"/>
      <c r="J39" s="6"/>
      <c r="K39" s="6"/>
      <c r="L39" s="6"/>
    </row>
    <row r="40" spans="4:12" s="3" customFormat="1" ht="12.75">
      <c r="D40" s="6"/>
      <c r="E40" s="6"/>
      <c r="F40" s="6"/>
      <c r="G40" s="6"/>
      <c r="H40" s="6"/>
      <c r="I40" s="6"/>
      <c r="J40" s="6"/>
      <c r="K40" s="6"/>
      <c r="L40" s="6"/>
    </row>
    <row r="41" spans="4:12" s="3" customFormat="1" ht="12.75">
      <c r="D41" s="6"/>
      <c r="E41" s="6"/>
      <c r="F41" s="6"/>
      <c r="G41" s="6"/>
      <c r="H41" s="6"/>
      <c r="I41" s="6"/>
      <c r="J41" s="6"/>
      <c r="K41" s="6"/>
      <c r="L41" s="6"/>
    </row>
    <row r="42" spans="1:12" s="3" customFormat="1" ht="12.75">
      <c r="A42" s="4"/>
      <c r="B42" s="4"/>
      <c r="D42" s="6"/>
      <c r="E42" s="6"/>
      <c r="F42" s="6"/>
      <c r="G42" s="6"/>
      <c r="H42" s="6"/>
      <c r="I42" s="6"/>
      <c r="J42" s="6"/>
      <c r="K42" s="6"/>
      <c r="L42" s="6"/>
    </row>
    <row r="43" spans="1:12" s="3" customFormat="1" ht="12.75">
      <c r="A43" s="4"/>
      <c r="B43" s="4"/>
      <c r="D43" s="6"/>
      <c r="E43" s="6"/>
      <c r="F43" s="6"/>
      <c r="G43" s="6"/>
      <c r="H43" s="6"/>
      <c r="I43" s="6"/>
      <c r="J43" s="6"/>
      <c r="K43" s="6"/>
      <c r="L43" s="6"/>
    </row>
    <row r="44" spans="1:12" s="3" customFormat="1" ht="12.75">
      <c r="A44" s="4"/>
      <c r="B44" s="4"/>
      <c r="D44" s="6"/>
      <c r="E44" s="6"/>
      <c r="F44" s="6"/>
      <c r="G44" s="6"/>
      <c r="H44" s="6"/>
      <c r="I44" s="6"/>
      <c r="J44" s="6"/>
      <c r="K44" s="6"/>
      <c r="L44" s="6"/>
    </row>
    <row r="45" spans="1:12" s="3" customFormat="1" ht="12.75">
      <c r="A45" s="4"/>
      <c r="B45" s="4"/>
      <c r="D45" s="6"/>
      <c r="E45" s="6"/>
      <c r="F45" s="6"/>
      <c r="G45" s="6"/>
      <c r="H45" s="6"/>
      <c r="I45" s="6"/>
      <c r="J45" s="6"/>
      <c r="K45" s="6"/>
      <c r="L45" s="6"/>
    </row>
    <row r="46" spans="1:12" s="3" customFormat="1" ht="12.75">
      <c r="A46" s="4"/>
      <c r="B46" s="4"/>
      <c r="D46" s="6"/>
      <c r="E46" s="6"/>
      <c r="F46" s="6"/>
      <c r="G46" s="6"/>
      <c r="H46" s="6"/>
      <c r="I46" s="6"/>
      <c r="J46" s="6"/>
      <c r="K46" s="6"/>
      <c r="L46" s="6"/>
    </row>
    <row r="47" spans="4:12" s="3" customFormat="1" ht="12.75">
      <c r="D47" s="6"/>
      <c r="E47" s="6"/>
      <c r="F47" s="6"/>
      <c r="G47" s="6"/>
      <c r="H47" s="6"/>
      <c r="I47" s="6"/>
      <c r="J47" s="6"/>
      <c r="K47" s="6"/>
      <c r="L47" s="6"/>
    </row>
    <row r="48" spans="4:12" s="3" customFormat="1" ht="12.75">
      <c r="D48" s="6"/>
      <c r="E48" s="6"/>
      <c r="F48" s="6"/>
      <c r="G48" s="6"/>
      <c r="H48" s="6"/>
      <c r="I48" s="6"/>
      <c r="J48" s="6"/>
      <c r="K48" s="6"/>
      <c r="L48" s="6"/>
    </row>
    <row r="49" spans="4:12" s="4" customFormat="1" ht="12.75">
      <c r="D49" s="8"/>
      <c r="E49" s="8"/>
      <c r="F49" s="8"/>
      <c r="G49" s="8"/>
      <c r="H49" s="8"/>
      <c r="I49" s="8"/>
      <c r="J49" s="8"/>
      <c r="K49" s="8"/>
      <c r="L49" s="8"/>
    </row>
    <row r="50" spans="4:12" s="4" customFormat="1" ht="12.75">
      <c r="D50" s="8"/>
      <c r="E50" s="8"/>
      <c r="F50" s="8"/>
      <c r="G50" s="8"/>
      <c r="H50" s="8"/>
      <c r="I50" s="8"/>
      <c r="J50" s="8"/>
      <c r="K50" s="8"/>
      <c r="L50" s="8"/>
    </row>
    <row r="51" spans="4:12" s="4" customFormat="1" ht="12.75">
      <c r="D51" s="8"/>
      <c r="E51" s="8"/>
      <c r="F51" s="8"/>
      <c r="G51" s="8"/>
      <c r="H51" s="8"/>
      <c r="I51" s="8"/>
      <c r="J51" s="8"/>
      <c r="K51" s="8"/>
      <c r="L51" s="8"/>
    </row>
    <row r="52" spans="4:12" s="3" customFormat="1" ht="12.75">
      <c r="D52" s="6"/>
      <c r="E52" s="6"/>
      <c r="F52" s="6"/>
      <c r="G52" s="6"/>
      <c r="H52" s="6"/>
      <c r="I52" s="6"/>
      <c r="J52" s="6"/>
      <c r="K52" s="6"/>
      <c r="L52" s="6"/>
    </row>
    <row r="53" spans="4:12" s="3" customFormat="1" ht="12.75">
      <c r="D53" s="6"/>
      <c r="E53" s="6"/>
      <c r="F53" s="6"/>
      <c r="G53" s="6"/>
      <c r="H53" s="6"/>
      <c r="I53" s="6"/>
      <c r="J53" s="6"/>
      <c r="K53" s="6"/>
      <c r="L53" s="6"/>
    </row>
    <row r="54" spans="4:12" s="3" customFormat="1" ht="12.75">
      <c r="D54" s="6"/>
      <c r="E54" s="6"/>
      <c r="F54" s="6"/>
      <c r="G54" s="6"/>
      <c r="H54" s="6"/>
      <c r="I54" s="6"/>
      <c r="J54" s="6"/>
      <c r="K54" s="6"/>
      <c r="L54" s="6"/>
    </row>
    <row r="55" spans="1:12" s="3" customFormat="1" ht="12.75">
      <c r="A55" s="4"/>
      <c r="B55" s="4"/>
      <c r="D55" s="6"/>
      <c r="E55" s="6"/>
      <c r="F55" s="6"/>
      <c r="G55" s="6"/>
      <c r="H55" s="6"/>
      <c r="I55" s="6"/>
      <c r="J55" s="6"/>
      <c r="K55" s="6"/>
      <c r="L55" s="6"/>
    </row>
    <row r="56" spans="4:12" s="3" customFormat="1" ht="12.75">
      <c r="D56" s="6"/>
      <c r="E56" s="6"/>
      <c r="F56" s="6"/>
      <c r="G56" s="6"/>
      <c r="H56" s="6"/>
      <c r="I56" s="6"/>
      <c r="J56" s="6"/>
      <c r="K56" s="6"/>
      <c r="L56" s="6"/>
    </row>
    <row r="57" spans="4:12" s="3" customFormat="1" ht="12.75">
      <c r="D57" s="6"/>
      <c r="E57" s="6"/>
      <c r="F57" s="6"/>
      <c r="G57" s="6"/>
      <c r="H57" s="6"/>
      <c r="I57" s="6"/>
      <c r="J57" s="6"/>
      <c r="K57" s="6"/>
      <c r="L57" s="6"/>
    </row>
    <row r="58" spans="1:12" s="3" customFormat="1" ht="12.75">
      <c r="A58" s="4"/>
      <c r="B58" s="4"/>
      <c r="D58" s="6"/>
      <c r="E58" s="6"/>
      <c r="F58" s="6"/>
      <c r="G58" s="6"/>
      <c r="H58" s="6"/>
      <c r="I58" s="6"/>
      <c r="J58" s="6"/>
      <c r="K58" s="6"/>
      <c r="L58" s="6"/>
    </row>
    <row r="59" spans="4:12" ht="12.75">
      <c r="D59" s="5"/>
      <c r="E59" s="6"/>
      <c r="F59" s="5"/>
      <c r="G59" s="6"/>
      <c r="H59" s="5"/>
      <c r="I59" s="6"/>
      <c r="J59" s="5"/>
      <c r="K59" s="5"/>
      <c r="L59" s="5"/>
    </row>
    <row r="60" spans="4:12" ht="12.75">
      <c r="D60" s="5"/>
      <c r="E60" s="6"/>
      <c r="F60" s="5"/>
      <c r="G60" s="6"/>
      <c r="H60" s="5"/>
      <c r="I60" s="6"/>
      <c r="J60" s="5"/>
      <c r="K60" s="5"/>
      <c r="L60" s="5"/>
    </row>
    <row r="61" spans="4:12" ht="12.75">
      <c r="D61" s="5"/>
      <c r="E61" s="6"/>
      <c r="F61" s="5"/>
      <c r="G61" s="6"/>
      <c r="H61" s="5"/>
      <c r="I61" s="6"/>
      <c r="J61" s="5"/>
      <c r="K61" s="5"/>
      <c r="L61" s="5"/>
    </row>
    <row r="62" spans="1:12" ht="12.75">
      <c r="A62" s="1"/>
      <c r="B62" s="1"/>
      <c r="D62" s="5"/>
      <c r="E62" s="6"/>
      <c r="F62" s="5"/>
      <c r="G62" s="6"/>
      <c r="H62" s="5"/>
      <c r="I62" s="6"/>
      <c r="J62" s="5"/>
      <c r="K62" s="5"/>
      <c r="L62" s="5"/>
    </row>
    <row r="63" spans="1:12" ht="12.75">
      <c r="A63" s="7"/>
      <c r="B63" s="7"/>
      <c r="D63" s="5"/>
      <c r="E63" s="6"/>
      <c r="F63" s="5"/>
      <c r="G63" s="6"/>
      <c r="H63" s="5"/>
      <c r="I63" s="6"/>
      <c r="J63" s="5"/>
      <c r="K63" s="5"/>
      <c r="L63" s="5"/>
    </row>
    <row r="64" spans="1:12" ht="9" customHeight="1">
      <c r="A64" s="7"/>
      <c r="B64" s="7"/>
      <c r="D64" s="5"/>
      <c r="E64" s="6"/>
      <c r="F64" s="5"/>
      <c r="G64" s="6"/>
      <c r="H64" s="5"/>
      <c r="I64" s="6"/>
      <c r="J64" s="5"/>
      <c r="K64" s="5"/>
      <c r="L64" s="5"/>
    </row>
    <row r="65" spans="4:12" ht="12.75">
      <c r="D65" s="5"/>
      <c r="E65" s="6"/>
      <c r="F65" s="5"/>
      <c r="G65" s="6"/>
      <c r="H65" s="5"/>
      <c r="I65" s="6"/>
      <c r="J65" s="5"/>
      <c r="K65" s="5"/>
      <c r="L65" s="5"/>
    </row>
    <row r="66" spans="1:12" ht="12.75">
      <c r="A66" s="7"/>
      <c r="B66" s="7"/>
      <c r="D66" s="5"/>
      <c r="E66" s="6"/>
      <c r="F66" s="5"/>
      <c r="G66" s="6"/>
      <c r="H66" s="5"/>
      <c r="I66" s="6"/>
      <c r="J66" s="5"/>
      <c r="K66" s="5"/>
      <c r="L66" s="5"/>
    </row>
    <row r="67" spans="1:12" ht="12.75">
      <c r="A67" s="7"/>
      <c r="B67" s="7"/>
      <c r="D67" s="5"/>
      <c r="E67" s="6"/>
      <c r="F67" s="5"/>
      <c r="G67" s="6"/>
      <c r="H67" s="5"/>
      <c r="I67" s="6"/>
      <c r="J67" s="5"/>
      <c r="K67" s="5"/>
      <c r="L67" s="5"/>
    </row>
    <row r="68" spans="1:12" ht="12.75">
      <c r="A68" s="7"/>
      <c r="B68" s="7"/>
      <c r="D68" s="5"/>
      <c r="E68" s="6"/>
      <c r="F68" s="5"/>
      <c r="G68" s="6"/>
      <c r="H68" s="5"/>
      <c r="I68" s="6"/>
      <c r="J68" s="5"/>
      <c r="K68" s="5"/>
      <c r="L68" s="5"/>
    </row>
    <row r="69" spans="1:12" ht="12.75">
      <c r="A69" s="7"/>
      <c r="B69" s="7"/>
      <c r="D69" s="5"/>
      <c r="E69" s="6"/>
      <c r="F69" s="5"/>
      <c r="G69" s="6"/>
      <c r="H69" s="5"/>
      <c r="I69" s="6"/>
      <c r="J69" s="5"/>
      <c r="K69" s="5"/>
      <c r="L69" s="5"/>
    </row>
    <row r="70" spans="1:12" ht="12.75">
      <c r="A70" s="7"/>
      <c r="B70" s="7"/>
      <c r="D70" s="5"/>
      <c r="E70" s="6"/>
      <c r="F70" s="5"/>
      <c r="G70" s="6"/>
      <c r="H70" s="5"/>
      <c r="I70" s="6"/>
      <c r="J70" s="5"/>
      <c r="K70" s="5"/>
      <c r="L70" s="5"/>
    </row>
    <row r="71" spans="1:12" ht="12.75">
      <c r="A71" s="7"/>
      <c r="B71" s="7"/>
      <c r="D71" s="5"/>
      <c r="E71" s="6"/>
      <c r="F71" s="5"/>
      <c r="G71" s="6"/>
      <c r="H71" s="5"/>
      <c r="I71" s="6"/>
      <c r="J71" s="5"/>
      <c r="K71" s="5"/>
      <c r="L71" s="5"/>
    </row>
    <row r="72" spans="1:12" ht="12.75">
      <c r="A72" s="7"/>
      <c r="B72" s="7"/>
      <c r="D72" s="5"/>
      <c r="E72" s="6"/>
      <c r="F72" s="5"/>
      <c r="G72" s="6"/>
      <c r="H72" s="5"/>
      <c r="I72" s="6"/>
      <c r="J72" s="5"/>
      <c r="K72" s="5"/>
      <c r="L72" s="5"/>
    </row>
    <row r="73" spans="1:12" ht="12.75">
      <c r="A73" s="7"/>
      <c r="B73" s="7"/>
      <c r="D73" s="5"/>
      <c r="E73" s="6"/>
      <c r="F73" s="5"/>
      <c r="G73" s="6"/>
      <c r="H73" s="5"/>
      <c r="I73" s="6"/>
      <c r="J73" s="5"/>
      <c r="K73" s="5"/>
      <c r="L73" s="5"/>
    </row>
    <row r="74" spans="1:12" ht="12.75">
      <c r="A74" s="1"/>
      <c r="B74" s="1"/>
      <c r="D74" s="5"/>
      <c r="E74" s="6"/>
      <c r="F74" s="5"/>
      <c r="G74" s="6"/>
      <c r="H74" s="5"/>
      <c r="I74" s="6"/>
      <c r="J74" s="5"/>
      <c r="K74" s="5"/>
      <c r="L74" s="5"/>
    </row>
    <row r="75" spans="1:12" ht="12.75">
      <c r="A75" s="1"/>
      <c r="B75" s="1"/>
      <c r="D75" s="5"/>
      <c r="E75" s="6"/>
      <c r="F75" s="5"/>
      <c r="G75" s="6"/>
      <c r="H75" s="5"/>
      <c r="I75" s="6"/>
      <c r="J75" s="5"/>
      <c r="K75" s="5"/>
      <c r="L75" s="5"/>
    </row>
    <row r="76" spans="4:12" ht="12.75">
      <c r="D76" s="5"/>
      <c r="E76" s="6"/>
      <c r="F76" s="5"/>
      <c r="G76" s="6"/>
      <c r="H76" s="5"/>
      <c r="I76" s="6"/>
      <c r="J76" s="5"/>
      <c r="K76" s="5"/>
      <c r="L76" s="5"/>
    </row>
    <row r="77" spans="4:12" ht="12.75">
      <c r="D77" s="5"/>
      <c r="E77" s="6"/>
      <c r="F77" s="5"/>
      <c r="G77" s="6"/>
      <c r="H77" s="5"/>
      <c r="I77" s="6"/>
      <c r="J77" s="5"/>
      <c r="K77" s="5"/>
      <c r="L77" s="5"/>
    </row>
  </sheetData>
  <mergeCells count="4">
    <mergeCell ref="D9:J9"/>
    <mergeCell ref="A20:B20"/>
    <mergeCell ref="B29:J29"/>
    <mergeCell ref="B31:K31"/>
  </mergeCells>
  <printOptions horizontalCentered="1"/>
  <pageMargins left="0.75" right="0.75" top="0.5" bottom="0.75" header="0.5" footer="0.5"/>
  <pageSetup fitToHeight="1" fitToWidth="1" horizontalDpi="600" verticalDpi="600" orientation="portrait" scale="98" r:id="rId2"/>
  <drawing r:id="rId1"/>
</worksheet>
</file>

<file path=xl/worksheets/sheet4.xml><?xml version="1.0" encoding="utf-8"?>
<worksheet xmlns="http://schemas.openxmlformats.org/spreadsheetml/2006/main" xmlns:r="http://schemas.openxmlformats.org/officeDocument/2006/relationships">
  <dimension ref="A1:T112"/>
  <sheetViews>
    <sheetView workbookViewId="0" topLeftCell="A28">
      <selection activeCell="E47" sqref="E47"/>
    </sheetView>
  </sheetViews>
  <sheetFormatPr defaultColWidth="9.140625" defaultRowHeight="12.75"/>
  <cols>
    <col min="1" max="1" width="3.00390625" style="2" customWidth="1"/>
    <col min="2" max="2" width="37.57421875" style="0" customWidth="1"/>
    <col min="3" max="3" width="12.421875" style="2" customWidth="1"/>
    <col min="4" max="4" width="9.7109375" style="2" customWidth="1"/>
    <col min="5" max="5" width="13.140625" style="2" customWidth="1"/>
    <col min="6" max="6" width="1.8515625" style="2" customWidth="1"/>
    <col min="7" max="7" width="13.140625" style="2" customWidth="1"/>
    <col min="8" max="8" width="1.8515625" style="2" customWidth="1"/>
    <col min="9" max="9" width="12.7109375" style="3" customWidth="1"/>
    <col min="10" max="11" width="9.140625" style="2" customWidth="1"/>
    <col min="12" max="12" width="13.140625" style="2" customWidth="1"/>
    <col min="13" max="16384" width="9.140625" style="2" customWidth="1"/>
  </cols>
  <sheetData>
    <row r="1" spans="1:9" s="57" customFormat="1" ht="15.75">
      <c r="A1" s="13" t="str">
        <f>'Income Statement'!A1</f>
        <v>IMASPRO CORPORATION BERHAD (Company No. 657527-H)</v>
      </c>
      <c r="I1" s="56"/>
    </row>
    <row r="2" spans="1:9" s="57" customFormat="1" ht="12.75" customHeight="1">
      <c r="A2" s="13"/>
      <c r="I2" s="56"/>
    </row>
    <row r="3" spans="1:9" s="57" customFormat="1" ht="15.75">
      <c r="A3" s="14" t="s">
        <v>108</v>
      </c>
      <c r="I3" s="56"/>
    </row>
    <row r="4" spans="1:9" s="57" customFormat="1" ht="4.5" customHeight="1">
      <c r="A4" s="67"/>
      <c r="B4" s="68"/>
      <c r="C4" s="68"/>
      <c r="D4" s="68"/>
      <c r="E4" s="68"/>
      <c r="F4" s="68"/>
      <c r="G4" s="68"/>
      <c r="I4" s="56"/>
    </row>
    <row r="5" spans="1:6" ht="12.75">
      <c r="A5" s="11"/>
      <c r="B5" s="2"/>
      <c r="F5" s="3"/>
    </row>
    <row r="6" spans="1:8" s="18" customFormat="1" ht="13.5">
      <c r="A6" s="14" t="s">
        <v>96</v>
      </c>
      <c r="C6" s="19"/>
      <c r="G6" s="24"/>
      <c r="H6" s="24"/>
    </row>
    <row r="7" spans="1:20" s="18" customFormat="1" ht="6" customHeight="1">
      <c r="A7" s="14"/>
      <c r="I7" s="24"/>
      <c r="J7" s="24"/>
      <c r="K7" s="24"/>
      <c r="L7" s="24"/>
      <c r="M7" s="24"/>
      <c r="N7" s="24"/>
      <c r="O7" s="24"/>
      <c r="P7" s="24"/>
      <c r="Q7" s="24"/>
      <c r="R7" s="24"/>
      <c r="S7" s="24"/>
      <c r="T7" s="24"/>
    </row>
    <row r="8" spans="4:20" s="18" customFormat="1" ht="13.5">
      <c r="D8" s="14"/>
      <c r="E8" s="20" t="s">
        <v>95</v>
      </c>
      <c r="F8" s="20"/>
      <c r="G8" s="20" t="s">
        <v>95</v>
      </c>
      <c r="H8" s="20"/>
      <c r="I8" s="21"/>
      <c r="J8" s="24"/>
      <c r="K8" s="24"/>
      <c r="L8" s="24"/>
      <c r="M8" s="24"/>
      <c r="N8" s="24"/>
      <c r="O8" s="24"/>
      <c r="P8" s="24"/>
      <c r="Q8" s="24"/>
      <c r="R8" s="24"/>
      <c r="S8" s="24"/>
      <c r="T8" s="24"/>
    </row>
    <row r="9" spans="4:20" s="18" customFormat="1" ht="13.5">
      <c r="D9" s="14"/>
      <c r="E9" s="20" t="s">
        <v>94</v>
      </c>
      <c r="F9" s="20"/>
      <c r="G9" s="20" t="s">
        <v>94</v>
      </c>
      <c r="H9" s="20"/>
      <c r="I9" s="21"/>
      <c r="J9" s="24"/>
      <c r="K9" s="24"/>
      <c r="L9" s="24"/>
      <c r="M9" s="24"/>
      <c r="N9" s="24"/>
      <c r="O9" s="24"/>
      <c r="P9" s="24"/>
      <c r="Q9" s="24"/>
      <c r="R9" s="24"/>
      <c r="S9" s="24"/>
      <c r="T9" s="24"/>
    </row>
    <row r="10" spans="4:20" s="18" customFormat="1" ht="13.5">
      <c r="D10" s="20"/>
      <c r="E10" s="41" t="s">
        <v>49</v>
      </c>
      <c r="F10" s="23"/>
      <c r="G10" s="41" t="s">
        <v>50</v>
      </c>
      <c r="H10" s="20"/>
      <c r="I10" s="21"/>
      <c r="J10" s="24"/>
      <c r="K10" s="24"/>
      <c r="L10" s="24"/>
      <c r="M10" s="24"/>
      <c r="N10" s="24"/>
      <c r="O10" s="24"/>
      <c r="P10" s="24"/>
      <c r="Q10" s="24"/>
      <c r="R10" s="24"/>
      <c r="S10" s="24"/>
      <c r="T10" s="24"/>
    </row>
    <row r="11" spans="4:9" s="18" customFormat="1" ht="13.5">
      <c r="D11" s="20"/>
      <c r="E11" s="20" t="s">
        <v>38</v>
      </c>
      <c r="F11" s="20"/>
      <c r="G11" s="20" t="s">
        <v>38</v>
      </c>
      <c r="H11" s="20"/>
      <c r="I11" s="21"/>
    </row>
    <row r="12" spans="1:9" s="18" customFormat="1" ht="12" customHeight="1">
      <c r="A12" s="14" t="s">
        <v>35</v>
      </c>
      <c r="I12" s="24"/>
    </row>
    <row r="13" spans="1:9" s="18" customFormat="1" ht="13.5">
      <c r="A13" s="18" t="s">
        <v>2</v>
      </c>
      <c r="D13" s="27"/>
      <c r="E13" s="25">
        <v>2737</v>
      </c>
      <c r="F13" s="25"/>
      <c r="G13" s="82" t="s">
        <v>112</v>
      </c>
      <c r="H13" s="27"/>
      <c r="I13" s="25"/>
    </row>
    <row r="14" spans="1:9" s="18" customFormat="1" ht="13.5">
      <c r="A14" s="18" t="s">
        <v>3</v>
      </c>
      <c r="D14" s="27"/>
      <c r="E14" s="25"/>
      <c r="F14" s="25"/>
      <c r="G14" s="27"/>
      <c r="H14" s="27"/>
      <c r="I14" s="25"/>
    </row>
    <row r="15" spans="2:9" s="18" customFormat="1" ht="13.5">
      <c r="B15" s="69" t="s">
        <v>107</v>
      </c>
      <c r="D15" s="27"/>
      <c r="E15" s="43">
        <v>23</v>
      </c>
      <c r="F15" s="25"/>
      <c r="G15" s="82" t="s">
        <v>112</v>
      </c>
      <c r="H15" s="27"/>
      <c r="I15" s="25"/>
    </row>
    <row r="16" spans="2:9" s="18" customFormat="1" ht="13.5">
      <c r="B16" s="69" t="s">
        <v>106</v>
      </c>
      <c r="D16" s="27"/>
      <c r="E16" s="43">
        <v>-127</v>
      </c>
      <c r="F16" s="25"/>
      <c r="G16" s="82" t="s">
        <v>112</v>
      </c>
      <c r="H16" s="27"/>
      <c r="I16" s="25"/>
    </row>
    <row r="17" spans="2:9" s="18" customFormat="1" ht="13.5">
      <c r="B17" s="18" t="s">
        <v>97</v>
      </c>
      <c r="D17" s="27"/>
      <c r="E17" s="48">
        <v>214</v>
      </c>
      <c r="F17" s="25"/>
      <c r="G17" s="84" t="s">
        <v>112</v>
      </c>
      <c r="H17" s="27"/>
      <c r="I17" s="25"/>
    </row>
    <row r="18" spans="1:9" s="18" customFormat="1" ht="13.5">
      <c r="A18" s="18" t="s">
        <v>4</v>
      </c>
      <c r="D18" s="27"/>
      <c r="E18" s="43">
        <f>SUM(E13:E17)</f>
        <v>2847</v>
      </c>
      <c r="F18" s="25"/>
      <c r="G18" s="82" t="s">
        <v>112</v>
      </c>
      <c r="H18" s="27"/>
      <c r="I18" s="25"/>
    </row>
    <row r="19" spans="1:9" s="18" customFormat="1" ht="6" customHeight="1">
      <c r="A19" s="29"/>
      <c r="D19" s="27"/>
      <c r="E19" s="25"/>
      <c r="F19" s="25"/>
      <c r="G19" s="27"/>
      <c r="H19" s="27"/>
      <c r="I19" s="25"/>
    </row>
    <row r="20" spans="1:9" s="18" customFormat="1" ht="12.75" customHeight="1">
      <c r="A20" s="18" t="s">
        <v>100</v>
      </c>
      <c r="D20" s="27"/>
      <c r="E20" s="25"/>
      <c r="F20" s="25"/>
      <c r="G20" s="27"/>
      <c r="H20" s="27"/>
      <c r="I20" s="25"/>
    </row>
    <row r="21" spans="2:9" s="30" customFormat="1" ht="13.5">
      <c r="B21" s="30" t="s">
        <v>98</v>
      </c>
      <c r="D21" s="45"/>
      <c r="E21" s="43">
        <v>6755</v>
      </c>
      <c r="F21" s="43"/>
      <c r="G21" s="82" t="s">
        <v>112</v>
      </c>
      <c r="H21" s="45"/>
      <c r="I21" s="43"/>
    </row>
    <row r="22" spans="2:9" s="18" customFormat="1" ht="13.5">
      <c r="B22" s="30" t="s">
        <v>99</v>
      </c>
      <c r="D22" s="27"/>
      <c r="E22" s="70">
        <f>-3319</f>
        <v>-3319</v>
      </c>
      <c r="F22" s="25"/>
      <c r="G22" s="84" t="s">
        <v>112</v>
      </c>
      <c r="H22" s="27"/>
      <c r="I22" s="25"/>
    </row>
    <row r="23" spans="1:9" s="18" customFormat="1" ht="13.5">
      <c r="A23" s="18" t="s">
        <v>32</v>
      </c>
      <c r="D23" s="27"/>
      <c r="E23" s="25">
        <f>SUM(E18:E22)</f>
        <v>6283</v>
      </c>
      <c r="F23" s="25"/>
      <c r="G23" s="82" t="s">
        <v>112</v>
      </c>
      <c r="H23" s="25"/>
      <c r="I23" s="25"/>
    </row>
    <row r="24" spans="2:9" s="18" customFormat="1" ht="13.5">
      <c r="B24" s="18" t="s">
        <v>33</v>
      </c>
      <c r="D24" s="27"/>
      <c r="E24" s="25">
        <f>-840</f>
        <v>-840</v>
      </c>
      <c r="F24" s="25"/>
      <c r="G24" s="82" t="s">
        <v>112</v>
      </c>
      <c r="H24" s="25"/>
      <c r="I24" s="25"/>
    </row>
    <row r="25" spans="2:9" s="18" customFormat="1" ht="13.5">
      <c r="B25" s="18" t="s">
        <v>5</v>
      </c>
      <c r="D25" s="27"/>
      <c r="E25" s="25">
        <f>-23</f>
        <v>-23</v>
      </c>
      <c r="F25" s="25"/>
      <c r="G25" s="82" t="s">
        <v>112</v>
      </c>
      <c r="H25" s="25"/>
      <c r="I25" s="25"/>
    </row>
    <row r="26" spans="2:9" s="18" customFormat="1" ht="13.5">
      <c r="B26" s="18" t="s">
        <v>34</v>
      </c>
      <c r="D26" s="27"/>
      <c r="E26" s="70">
        <v>127</v>
      </c>
      <c r="F26" s="25"/>
      <c r="G26" s="82" t="s">
        <v>112</v>
      </c>
      <c r="H26" s="25"/>
      <c r="I26" s="25"/>
    </row>
    <row r="27" spans="1:9" s="18" customFormat="1" ht="13.5">
      <c r="A27" s="18" t="s">
        <v>118</v>
      </c>
      <c r="D27" s="27"/>
      <c r="E27" s="71">
        <f>SUM(E23:E26)</f>
        <v>5547</v>
      </c>
      <c r="F27" s="25"/>
      <c r="G27" s="83" t="s">
        <v>112</v>
      </c>
      <c r="H27" s="25"/>
      <c r="I27" s="25"/>
    </row>
    <row r="28" spans="1:9" s="18" customFormat="1" ht="13.5">
      <c r="A28" s="29"/>
      <c r="D28" s="27"/>
      <c r="E28" s="25"/>
      <c r="F28" s="25"/>
      <c r="G28" s="25"/>
      <c r="H28" s="25"/>
      <c r="I28" s="25"/>
    </row>
    <row r="29" spans="1:9" s="18" customFormat="1" ht="13.5">
      <c r="A29" s="14" t="s">
        <v>46</v>
      </c>
      <c r="D29" s="27"/>
      <c r="E29" s="25"/>
      <c r="F29" s="25"/>
      <c r="G29" s="25"/>
      <c r="H29" s="25"/>
      <c r="I29" s="25"/>
    </row>
    <row r="30" spans="1:9" s="18" customFormat="1" ht="13.5">
      <c r="A30" s="18" t="s">
        <v>37</v>
      </c>
      <c r="D30" s="27"/>
      <c r="E30" s="25">
        <f>-241</f>
        <v>-241</v>
      </c>
      <c r="F30" s="25"/>
      <c r="G30" s="82" t="s">
        <v>112</v>
      </c>
      <c r="H30" s="25"/>
      <c r="I30" s="25"/>
    </row>
    <row r="31" spans="1:9" s="18" customFormat="1" ht="13.5">
      <c r="A31" s="18" t="s">
        <v>45</v>
      </c>
      <c r="D31" s="27"/>
      <c r="E31" s="70">
        <v>2</v>
      </c>
      <c r="F31" s="25"/>
      <c r="G31" s="82" t="s">
        <v>112</v>
      </c>
      <c r="H31" s="25"/>
      <c r="I31" s="25"/>
    </row>
    <row r="32" spans="1:9" s="18" customFormat="1" ht="13.5">
      <c r="A32" s="18" t="s">
        <v>48</v>
      </c>
      <c r="D32" s="27"/>
      <c r="E32" s="28">
        <f>SUM(E30:E31)</f>
        <v>-239</v>
      </c>
      <c r="F32" s="25"/>
      <c r="G32" s="83" t="s">
        <v>112</v>
      </c>
      <c r="H32" s="25"/>
      <c r="I32" s="25"/>
    </row>
    <row r="33" spans="1:9" s="18" customFormat="1" ht="13.5">
      <c r="A33" s="14"/>
      <c r="D33" s="27"/>
      <c r="E33" s="25"/>
      <c r="F33" s="25"/>
      <c r="G33" s="27"/>
      <c r="H33" s="27"/>
      <c r="I33" s="25"/>
    </row>
    <row r="34" spans="1:9" s="18" customFormat="1" ht="13.5">
      <c r="A34" s="14" t="s">
        <v>36</v>
      </c>
      <c r="D34" s="27"/>
      <c r="E34" s="25"/>
      <c r="F34" s="25"/>
      <c r="G34" s="27"/>
      <c r="H34" s="27"/>
      <c r="I34" s="25"/>
    </row>
    <row r="35" spans="1:9" s="18" customFormat="1" ht="13.5">
      <c r="A35" s="18" t="s">
        <v>47</v>
      </c>
      <c r="D35" s="27"/>
      <c r="E35" s="43">
        <v>634</v>
      </c>
      <c r="F35" s="25"/>
      <c r="G35" s="82" t="s">
        <v>112</v>
      </c>
      <c r="H35" s="25"/>
      <c r="I35" s="25"/>
    </row>
    <row r="36" spans="1:9" s="18" customFormat="1" ht="13.5">
      <c r="A36" s="18" t="s">
        <v>6</v>
      </c>
      <c r="D36" s="27"/>
      <c r="E36" s="43">
        <f>-63</f>
        <v>-63</v>
      </c>
      <c r="F36" s="25"/>
      <c r="G36" s="82" t="s">
        <v>112</v>
      </c>
      <c r="H36" s="25"/>
      <c r="I36" s="25"/>
    </row>
    <row r="37" spans="1:9" s="18" customFormat="1" ht="13.5">
      <c r="A37" s="18" t="s">
        <v>28</v>
      </c>
      <c r="D37" s="27"/>
      <c r="E37" s="28">
        <f>SUM(E35:E36)</f>
        <v>571</v>
      </c>
      <c r="F37" s="25"/>
      <c r="G37" s="83" t="s">
        <v>112</v>
      </c>
      <c r="H37" s="25"/>
      <c r="I37" s="25"/>
    </row>
    <row r="38" spans="1:9" s="18" customFormat="1" ht="13.5">
      <c r="A38" s="29"/>
      <c r="D38" s="27"/>
      <c r="E38" s="25"/>
      <c r="F38" s="25"/>
      <c r="G38" s="25"/>
      <c r="H38" s="25"/>
      <c r="I38" s="25"/>
    </row>
    <row r="39" spans="1:9" s="18" customFormat="1" ht="13.5">
      <c r="A39" s="18" t="s">
        <v>7</v>
      </c>
      <c r="D39" s="27"/>
      <c r="E39" s="25">
        <f>SUM(E27+E32+E37)</f>
        <v>5879</v>
      </c>
      <c r="F39" s="25"/>
      <c r="G39" s="82" t="s">
        <v>112</v>
      </c>
      <c r="H39" s="25"/>
      <c r="I39" s="25"/>
    </row>
    <row r="40" spans="4:9" s="18" customFormat="1" ht="6" customHeight="1">
      <c r="D40" s="72"/>
      <c r="E40" s="25"/>
      <c r="F40" s="25"/>
      <c r="G40" s="25"/>
      <c r="H40" s="25"/>
      <c r="I40" s="25"/>
    </row>
    <row r="41" spans="1:9" s="18" customFormat="1" ht="13.5">
      <c r="A41" s="18" t="s">
        <v>21</v>
      </c>
      <c r="D41" s="72"/>
      <c r="E41" s="25">
        <v>16463</v>
      </c>
      <c r="F41" s="25"/>
      <c r="G41" s="82" t="s">
        <v>112</v>
      </c>
      <c r="H41" s="27"/>
      <c r="I41" s="25"/>
    </row>
    <row r="42" spans="4:9" s="18" customFormat="1" ht="6" customHeight="1">
      <c r="D42" s="72"/>
      <c r="E42" s="25"/>
      <c r="F42" s="25"/>
      <c r="G42" s="27"/>
      <c r="H42" s="27"/>
      <c r="I42" s="25"/>
    </row>
    <row r="43" spans="1:9" s="18" customFormat="1" ht="14.25" thickBot="1">
      <c r="A43" s="18" t="s">
        <v>8</v>
      </c>
      <c r="E43" s="73">
        <f>SUM(E39:E41)</f>
        <v>22342</v>
      </c>
      <c r="F43" s="46"/>
      <c r="G43" s="85" t="s">
        <v>112</v>
      </c>
      <c r="I43" s="46"/>
    </row>
    <row r="44" spans="1:9" s="18" customFormat="1" ht="14.25" thickTop="1">
      <c r="A44" s="14"/>
      <c r="E44" s="46"/>
      <c r="F44" s="46"/>
      <c r="I44" s="46"/>
    </row>
    <row r="45" spans="1:9" s="18" customFormat="1" ht="13.5">
      <c r="A45" s="14"/>
      <c r="E45" s="46"/>
      <c r="F45" s="46"/>
      <c r="I45" s="46"/>
    </row>
    <row r="46" spans="1:9" s="18" customFormat="1" ht="13.5">
      <c r="A46" s="14" t="s">
        <v>101</v>
      </c>
      <c r="E46" s="46"/>
      <c r="F46" s="46"/>
      <c r="I46" s="46"/>
    </row>
    <row r="47" spans="1:9" s="18" customFormat="1" ht="12.75" customHeight="1">
      <c r="A47" s="14"/>
      <c r="D47" s="27"/>
      <c r="E47" s="25"/>
      <c r="F47" s="25"/>
      <c r="G47" s="27"/>
      <c r="H47" s="27"/>
      <c r="I47" s="25"/>
    </row>
    <row r="48" spans="1:9" s="18" customFormat="1" ht="13.5">
      <c r="A48" s="18" t="s">
        <v>70</v>
      </c>
      <c r="D48" s="27"/>
      <c r="E48" s="25">
        <v>19784</v>
      </c>
      <c r="F48" s="25"/>
      <c r="G48" s="82" t="s">
        <v>112</v>
      </c>
      <c r="H48" s="27"/>
      <c r="I48" s="25"/>
    </row>
    <row r="49" spans="1:9" s="18" customFormat="1" ht="13.5">
      <c r="A49" s="18" t="s">
        <v>71</v>
      </c>
      <c r="D49" s="27"/>
      <c r="E49" s="25">
        <v>2558</v>
      </c>
      <c r="F49" s="25"/>
      <c r="G49" s="82" t="s">
        <v>112</v>
      </c>
      <c r="H49" s="27"/>
      <c r="I49" s="25"/>
    </row>
    <row r="50" spans="1:9" s="18" customFormat="1" ht="14.25" thickBot="1">
      <c r="A50" s="14"/>
      <c r="D50" s="27"/>
      <c r="E50" s="31">
        <f>SUM(E48:E49)</f>
        <v>22342</v>
      </c>
      <c r="F50" s="25"/>
      <c r="G50" s="85" t="s">
        <v>112</v>
      </c>
      <c r="H50" s="27"/>
      <c r="I50" s="25"/>
    </row>
    <row r="51" spans="1:9" s="18" customFormat="1" ht="14.25" customHeight="1" thickTop="1">
      <c r="A51" s="35"/>
      <c r="D51" s="27"/>
      <c r="E51" s="25"/>
      <c r="F51" s="25"/>
      <c r="G51" s="27"/>
      <c r="H51" s="27"/>
      <c r="I51" s="25"/>
    </row>
    <row r="52" spans="1:9" s="18" customFormat="1" ht="14.25" customHeight="1">
      <c r="A52" s="78" t="s">
        <v>30</v>
      </c>
      <c r="D52" s="27"/>
      <c r="E52" s="25"/>
      <c r="F52" s="25"/>
      <c r="G52" s="27"/>
      <c r="H52" s="27"/>
      <c r="I52" s="25"/>
    </row>
    <row r="53" spans="1:9" s="18" customFormat="1" ht="40.5" customHeight="1">
      <c r="A53" s="35" t="s">
        <v>113</v>
      </c>
      <c r="B53" s="89" t="s">
        <v>102</v>
      </c>
      <c r="C53" s="90"/>
      <c r="D53" s="90"/>
      <c r="E53" s="90"/>
      <c r="F53" s="96"/>
      <c r="G53" s="96"/>
      <c r="H53" s="66"/>
      <c r="I53" s="25"/>
    </row>
    <row r="54" spans="1:9" s="18" customFormat="1" ht="9.75" customHeight="1">
      <c r="A54" s="14"/>
      <c r="D54" s="27"/>
      <c r="E54" s="25"/>
      <c r="F54" s="25"/>
      <c r="G54" s="27"/>
      <c r="H54" s="27"/>
      <c r="I54" s="25"/>
    </row>
    <row r="55" spans="1:11" ht="15" customHeight="1">
      <c r="A55" s="77" t="s">
        <v>114</v>
      </c>
      <c r="B55" s="89" t="s">
        <v>117</v>
      </c>
      <c r="C55" s="89"/>
      <c r="D55" s="89"/>
      <c r="E55" s="89"/>
      <c r="F55" s="89"/>
      <c r="G55" s="89"/>
      <c r="H55" s="76"/>
      <c r="I55" s="76"/>
      <c r="J55" s="76"/>
      <c r="K55" s="88"/>
    </row>
    <row r="56" spans="1:9" ht="12.75">
      <c r="A56" s="1"/>
      <c r="B56" s="2"/>
      <c r="D56" s="5"/>
      <c r="E56" s="6"/>
      <c r="F56" s="6"/>
      <c r="G56" s="5"/>
      <c r="H56" s="5"/>
      <c r="I56" s="6"/>
    </row>
    <row r="57" spans="2:9" ht="12.75">
      <c r="B57" s="2"/>
      <c r="D57" s="5"/>
      <c r="E57" s="6"/>
      <c r="F57" s="6"/>
      <c r="G57" s="5"/>
      <c r="H57" s="5"/>
      <c r="I57" s="6"/>
    </row>
    <row r="58" spans="2:6" ht="12.75">
      <c r="B58" s="2"/>
      <c r="E58" s="3"/>
      <c r="F58" s="3"/>
    </row>
    <row r="59" spans="2:6" ht="12.75">
      <c r="B59" s="2"/>
      <c r="E59" s="3"/>
      <c r="F59" s="3"/>
    </row>
    <row r="60" spans="2:6" ht="12.75">
      <c r="B60" s="2"/>
      <c r="E60" s="3"/>
      <c r="F60" s="3"/>
    </row>
    <row r="61" spans="2:6" ht="12.75">
      <c r="B61" s="2"/>
      <c r="E61" s="3"/>
      <c r="F61" s="3"/>
    </row>
    <row r="62" spans="2:6" ht="12.75">
      <c r="B62" s="2"/>
      <c r="E62" s="3"/>
      <c r="F62" s="3"/>
    </row>
    <row r="63" spans="2:6" ht="12.75">
      <c r="B63" s="2"/>
      <c r="E63" s="3"/>
      <c r="F63" s="3"/>
    </row>
    <row r="64" spans="2:6" ht="12.75">
      <c r="B64" s="2"/>
      <c r="E64" s="3"/>
      <c r="F64" s="3"/>
    </row>
    <row r="65" spans="2:6" ht="12.75">
      <c r="B65" s="2"/>
      <c r="E65" s="3"/>
      <c r="F65" s="3"/>
    </row>
    <row r="66" spans="2:6" ht="12.75">
      <c r="B66" s="2"/>
      <c r="E66" s="3"/>
      <c r="F66" s="3"/>
    </row>
    <row r="67" spans="2:6" ht="12.75">
      <c r="B67" s="2"/>
      <c r="E67" s="3"/>
      <c r="F67" s="3"/>
    </row>
    <row r="68" spans="2:6" ht="12.75">
      <c r="B68" s="2"/>
      <c r="E68" s="3"/>
      <c r="F68" s="3"/>
    </row>
    <row r="69" spans="2:6" ht="12.75">
      <c r="B69" s="2"/>
      <c r="E69" s="3"/>
      <c r="F69" s="3"/>
    </row>
    <row r="70" spans="2:6" ht="12.75">
      <c r="B70" s="2"/>
      <c r="E70" s="3"/>
      <c r="F70" s="3"/>
    </row>
    <row r="71" spans="2:6" ht="12.75">
      <c r="B71" s="2"/>
      <c r="E71" s="3"/>
      <c r="F71" s="3"/>
    </row>
    <row r="72" spans="2:6" ht="12.75">
      <c r="B72" s="2"/>
      <c r="E72" s="3"/>
      <c r="F72" s="3"/>
    </row>
    <row r="73" spans="2:6" ht="12.75">
      <c r="B73" s="2"/>
      <c r="E73" s="3"/>
      <c r="F73" s="3"/>
    </row>
    <row r="74" spans="2:6" ht="12.75">
      <c r="B74" s="2"/>
      <c r="E74" s="3"/>
      <c r="F74" s="3"/>
    </row>
    <row r="75" spans="2:6" ht="12.75">
      <c r="B75" s="2"/>
      <c r="E75" s="3"/>
      <c r="F75" s="3"/>
    </row>
    <row r="76" spans="2:6" ht="12.75">
      <c r="B76" s="2"/>
      <c r="E76" s="3"/>
      <c r="F76" s="3"/>
    </row>
    <row r="77" spans="2:6" ht="12.75">
      <c r="B77" s="2"/>
      <c r="E77" s="3"/>
      <c r="F77" s="3"/>
    </row>
    <row r="78" spans="2:6" ht="12.75">
      <c r="B78" s="2"/>
      <c r="E78" s="3"/>
      <c r="F78" s="3"/>
    </row>
    <row r="79" spans="2:6" ht="12.75">
      <c r="B79" s="2"/>
      <c r="E79" s="3"/>
      <c r="F79" s="3"/>
    </row>
    <row r="80" spans="2:6" ht="12.75">
      <c r="B80" s="2"/>
      <c r="E80" s="3"/>
      <c r="F80" s="3"/>
    </row>
    <row r="81" spans="2:6" ht="12.75">
      <c r="B81" s="2"/>
      <c r="E81" s="3"/>
      <c r="F81" s="3"/>
    </row>
    <row r="82" spans="2:6" ht="12.75">
      <c r="B82" s="2"/>
      <c r="E82" s="3"/>
      <c r="F82" s="3"/>
    </row>
    <row r="83" spans="2:6" ht="12.75">
      <c r="B83" s="2"/>
      <c r="E83" s="3"/>
      <c r="F83" s="3"/>
    </row>
    <row r="84" spans="2:6" ht="12.75">
      <c r="B84" s="2"/>
      <c r="E84" s="3"/>
      <c r="F84" s="3"/>
    </row>
    <row r="85" spans="2:6" ht="12.75">
      <c r="B85" s="2"/>
      <c r="E85" s="3"/>
      <c r="F85" s="3"/>
    </row>
    <row r="86" spans="2:6" ht="12.75">
      <c r="B86" s="2"/>
      <c r="E86" s="3"/>
      <c r="F86" s="3"/>
    </row>
    <row r="87" spans="2:6" ht="12.75">
      <c r="B87" s="2"/>
      <c r="E87" s="3"/>
      <c r="F87" s="3"/>
    </row>
    <row r="88" spans="2:6" ht="12.75">
      <c r="B88" s="2"/>
      <c r="E88" s="3"/>
      <c r="F88" s="3"/>
    </row>
    <row r="89" spans="2:6" ht="12.75">
      <c r="B89" s="2"/>
      <c r="E89" s="3"/>
      <c r="F89" s="3"/>
    </row>
    <row r="90" spans="2:6" ht="12.75">
      <c r="B90" s="2"/>
      <c r="E90" s="3"/>
      <c r="F90" s="3"/>
    </row>
    <row r="91" spans="2:6" ht="12.75">
      <c r="B91" s="2"/>
      <c r="E91" s="3"/>
      <c r="F91" s="3"/>
    </row>
    <row r="92" spans="2:6" ht="12.75">
      <c r="B92" s="2"/>
      <c r="E92" s="3"/>
      <c r="F92" s="3"/>
    </row>
    <row r="93" spans="2:6" ht="12.75">
      <c r="B93" s="2"/>
      <c r="E93" s="3"/>
      <c r="F93" s="3"/>
    </row>
    <row r="94" spans="2:6" ht="12.75">
      <c r="B94" s="2"/>
      <c r="E94" s="3"/>
      <c r="F94" s="3"/>
    </row>
    <row r="95" spans="2:6" ht="12.75">
      <c r="B95" s="2"/>
      <c r="E95" s="3"/>
      <c r="F95" s="3"/>
    </row>
    <row r="96" spans="2:6" ht="12.75">
      <c r="B96" s="2"/>
      <c r="E96" s="3"/>
      <c r="F96" s="3"/>
    </row>
    <row r="97" spans="2:6" ht="12.75">
      <c r="B97" s="2"/>
      <c r="E97" s="3"/>
      <c r="F97" s="3"/>
    </row>
    <row r="98" spans="2:6" ht="12.75">
      <c r="B98" s="2"/>
      <c r="E98" s="3"/>
      <c r="F98" s="3"/>
    </row>
    <row r="99" spans="2:6" ht="12.75">
      <c r="B99" s="2"/>
      <c r="E99" s="3"/>
      <c r="F99" s="3"/>
    </row>
    <row r="100" spans="2:6" ht="12.75">
      <c r="B100" s="2"/>
      <c r="E100" s="3"/>
      <c r="F100" s="3"/>
    </row>
    <row r="101" spans="2:6" ht="12.75">
      <c r="B101" s="2"/>
      <c r="E101" s="3"/>
      <c r="F101" s="3"/>
    </row>
    <row r="102" spans="2:6" ht="12.75">
      <c r="B102" s="2"/>
      <c r="E102" s="3"/>
      <c r="F102" s="3"/>
    </row>
    <row r="103" spans="2:6" ht="12.75">
      <c r="B103" s="2"/>
      <c r="E103" s="3"/>
      <c r="F103" s="3"/>
    </row>
    <row r="104" spans="2:6" ht="12.75">
      <c r="B104" s="2"/>
      <c r="E104" s="3"/>
      <c r="F104" s="3"/>
    </row>
    <row r="105" spans="2:6" ht="12.75">
      <c r="B105" s="2"/>
      <c r="E105" s="3"/>
      <c r="F105" s="3"/>
    </row>
    <row r="106" spans="2:6" ht="12.75">
      <c r="B106" s="2"/>
      <c r="E106" s="3"/>
      <c r="F106" s="3"/>
    </row>
    <row r="107" spans="2:6" ht="12.75">
      <c r="B107" s="2"/>
      <c r="E107" s="3"/>
      <c r="F107" s="3"/>
    </row>
    <row r="108" spans="2:6" ht="12.75">
      <c r="B108" s="2"/>
      <c r="E108" s="3"/>
      <c r="F108" s="3"/>
    </row>
    <row r="109" spans="2:6" ht="12.75">
      <c r="B109" s="2"/>
      <c r="E109" s="3"/>
      <c r="F109" s="3"/>
    </row>
    <row r="110" spans="2:6" ht="12.75">
      <c r="B110" s="2"/>
      <c r="E110" s="3"/>
      <c r="F110" s="3"/>
    </row>
    <row r="111" spans="2:6" ht="12.75">
      <c r="B111" s="2"/>
      <c r="E111" s="3"/>
      <c r="F111" s="3"/>
    </row>
    <row r="112" spans="2:6" ht="12.75">
      <c r="B112" s="2"/>
      <c r="E112" s="3"/>
      <c r="F112" s="3"/>
    </row>
  </sheetData>
  <mergeCells count="2">
    <mergeCell ref="B53:G53"/>
    <mergeCell ref="B55:G55"/>
  </mergeCells>
  <printOptions horizontalCentered="1"/>
  <pageMargins left="0.75" right="0.75" top="0.5" bottom="0.5" header="0.5" footer="0.5"/>
  <pageSetup horizontalDpi="600" verticalDpi="600" orientation="portrait" scale="95"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mch_1</cp:lastModifiedBy>
  <cp:lastPrinted>2006-11-22T06:01:02Z</cp:lastPrinted>
  <dcterms:created xsi:type="dcterms:W3CDTF">2003-02-13T02:13:24Z</dcterms:created>
  <dcterms:modified xsi:type="dcterms:W3CDTF">2006-11-22T08:44:28Z</dcterms:modified>
  <cp:category/>
  <cp:version/>
  <cp:contentType/>
  <cp:contentStatus/>
</cp:coreProperties>
</file>